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raun.sharepoint.com/sites/bbraun_collab_ch-bsp-basiccare/Shared Documents/01_Produktmanagement/08_Kanülen/01_Sterican/11_Umstellung Q2 2024 Berpu/Unterlagen PIM/"/>
    </mc:Choice>
  </mc:AlternateContent>
  <xr:revisionPtr revIDLastSave="0" documentId="8_{4F5FC61E-ECF1-4D0E-8A24-E0EDCE83430C}" xr6:coauthVersionLast="47" xr6:coauthVersionMax="47" xr10:uidLastSave="{00000000-0000-0000-0000-000000000000}"/>
  <bookViews>
    <workbookView xWindow="-120" yWindow="-120" windowWidth="29040" windowHeight="17640" xr2:uid="{C9E7CC4D-264E-4FFB-9F13-7386012CE8C5}"/>
  </bookViews>
  <sheets>
    <sheet name="Übersicht" sheetId="1" r:id="rId1"/>
    <sheet name="Stammdaten" sheetId="2" r:id="rId2"/>
  </sheets>
  <externalReferences>
    <externalReference r:id="rId3"/>
  </externalReferences>
  <definedNames>
    <definedName name="_xlnm._FilterDatabase" localSheetId="1" hidden="1">Stammdaten!$B$1:$W$70</definedName>
    <definedName name="_xlnm._FilterDatabase" localSheetId="0" hidden="1">Übersicht!$C$1:$E$1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2" l="1"/>
  <c r="D73" i="2"/>
  <c r="C73" i="2"/>
  <c r="E72" i="2"/>
  <c r="D72" i="2"/>
  <c r="C72" i="2"/>
  <c r="E71" i="2"/>
  <c r="D71" i="2"/>
  <c r="C71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C22" i="2"/>
  <c r="D22" i="2"/>
  <c r="E22" i="2"/>
  <c r="C23" i="2"/>
  <c r="D23" i="2"/>
  <c r="E23" i="2"/>
  <c r="C24" i="2"/>
  <c r="D24" i="2"/>
  <c r="E24" i="2"/>
  <c r="C25" i="2"/>
  <c r="C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E3" i="2"/>
  <c r="D3" i="2"/>
  <c r="C3" i="2"/>
</calcChain>
</file>

<file path=xl/sharedStrings.xml><?xml version="1.0" encoding="utf-8"?>
<sst xmlns="http://schemas.openxmlformats.org/spreadsheetml/2006/main" count="431" uniqueCount="172">
  <si>
    <t>Artikelnummer</t>
  </si>
  <si>
    <t>Vertriebstext DE</t>
  </si>
  <si>
    <t>Vertriebstext FR</t>
  </si>
  <si>
    <t>Vertriebstext IT</t>
  </si>
  <si>
    <t>Nachfolgerartikel</t>
  </si>
  <si>
    <t>4550400-01</t>
  </si>
  <si>
    <t>Sterican® Mix 18G, 1.20 x 40 mm, rot, halbstumpf</t>
  </si>
  <si>
    <t>Sterican® Mix 18G, 1.20 x 40 mm, rouge, biseau émoussé</t>
  </si>
  <si>
    <t>Sterican® Mix 18G, 1.20 x 40 mm, rosso, semi spuntato</t>
  </si>
  <si>
    <t>4550400B</t>
  </si>
  <si>
    <t>Sterican® 30G, 0.30 x 12 mm, gelb, Insulin</t>
  </si>
  <si>
    <t>Sterican® 30G, 0.30 x 12 mm, jaune, insuline</t>
  </si>
  <si>
    <t>Sterican® 30G, 0.30 x 12 mm, giallo, insulina</t>
  </si>
  <si>
    <t>4656300B</t>
  </si>
  <si>
    <t>Sterican® 27G, 0.40 x 40 mm, grau</t>
  </si>
  <si>
    <t>Sterican® 27G, 0.40 x 40 mm, gris</t>
  </si>
  <si>
    <t>Sterican® 27G, 0.40 x 40 mm, grigio</t>
  </si>
  <si>
    <t>9186182B</t>
  </si>
  <si>
    <t>Sterican® 27G, 0.40 x 25 mm, grau, stumpf</t>
  </si>
  <si>
    <t>Sterican® 27G, 0.40 x 25 mm, gris, biseau émoussé</t>
  </si>
  <si>
    <t>Sterican® 27G, 0.40 x 25 mm, grigio, spuntato</t>
  </si>
  <si>
    <t>9180117B</t>
  </si>
  <si>
    <t>Sterican® 27G, 0.40 x 25 mm, grau</t>
  </si>
  <si>
    <t>Sterican® 27G, 0.40 x 25 mm, gris</t>
  </si>
  <si>
    <t>Sterican® 27G, 0.40 x 25 mm, grigio</t>
  </si>
  <si>
    <t>9186174B</t>
  </si>
  <si>
    <t>Sterican® 27G, 0.40 x 20 mm, grau</t>
  </si>
  <si>
    <t>Sterican® 27G, 0.40 x 20 mm, gris</t>
  </si>
  <si>
    <t>Sterican® 27G, 0.40 x 20 mm, grigio</t>
  </si>
  <si>
    <t>4657705B</t>
  </si>
  <si>
    <t>Sterican® 27G, 0.40 x 12 mm, grau, Insulin</t>
  </si>
  <si>
    <t>Sterican® 27G, 0.40 x 12 mm, gris, insuline</t>
  </si>
  <si>
    <t>Sterican® 27G, 0.40 x 12 mm, grigio, insulina</t>
  </si>
  <si>
    <t>4665406B</t>
  </si>
  <si>
    <t>Sterican® 26G, 0.45 x 25 mm, braun</t>
  </si>
  <si>
    <t>Sterican® 26G, 0.45 x 25 mm, brun</t>
  </si>
  <si>
    <t>Sterican® 26G, 0.45 x 25 mm, marrone</t>
  </si>
  <si>
    <t>4657683B</t>
  </si>
  <si>
    <t>Sterican® 26G, 0.45 x 12 mm, braun, Insulin</t>
  </si>
  <si>
    <t>Sterican® 26G, 0.45 x 12 mm, brun, insuline</t>
  </si>
  <si>
    <t>Sterican® 26G, 0.45 x 12 mm, marrone, insulina</t>
  </si>
  <si>
    <t>4665457B</t>
  </si>
  <si>
    <t>Sterican® 25G, 0.50 x 40 mm, orange</t>
  </si>
  <si>
    <t>Sterican® 25G, 0.50 x 40 mm, arancione</t>
  </si>
  <si>
    <t>9186166B</t>
  </si>
  <si>
    <t>Sterican® 25G, 0.50 x 25 mm, orange</t>
  </si>
  <si>
    <t>Sterican® 25G, 0.50 x 25 mm, arancione</t>
  </si>
  <si>
    <t>9186158B</t>
  </si>
  <si>
    <t>Sterican® 25G, 0.50 x 16 mm, orange</t>
  </si>
  <si>
    <t>Sterican® 25G, 0.50 x 16 mm, arancione</t>
  </si>
  <si>
    <t>4657853B</t>
  </si>
  <si>
    <t>Sterican® 24G, 0.55 x 25 mm, violett</t>
  </si>
  <si>
    <t>Sterican® 24G, 0.55 x 25 mm, violet</t>
  </si>
  <si>
    <t>Sterican® 24G, 0.55 x 25 mm, viola</t>
  </si>
  <si>
    <t>4657675B</t>
  </si>
  <si>
    <t>Sterican® 23G, 0.60 x 80 mm, blau</t>
  </si>
  <si>
    <t>Sterican® 23G, 0.60 x 80 mm, bleu</t>
  </si>
  <si>
    <t>Sterican® 23G, 0.60 x 80 mm, blu</t>
  </si>
  <si>
    <t>keine Änderung</t>
  </si>
  <si>
    <t>Sterican® 23G, 0.60 x 60 mm, blau</t>
  </si>
  <si>
    <t>Sterican® 23G, 0.60 x 60 mm, bleu</t>
  </si>
  <si>
    <t>Sterican® 23G, 0.60 x 60 mm, blu</t>
  </si>
  <si>
    <t>4665600B</t>
  </si>
  <si>
    <t>Sterican® 23G, 0.60 x 30 mm, blau</t>
  </si>
  <si>
    <t>Sterican® 23G, 0.60 x 30 mm, bleu</t>
  </si>
  <si>
    <t>Sterican® 23G, 0.60 x 30 mm, blu</t>
  </si>
  <si>
    <t>4657640B</t>
  </si>
  <si>
    <t>Sterican® 23G, 0.60 x 25 mm, blau</t>
  </si>
  <si>
    <t>Sterican® 23G, 0.60 x 25 mm, bleu</t>
  </si>
  <si>
    <t>Sterican® 23G, 0.60 x 25 mm, blu</t>
  </si>
  <si>
    <t>4657667B</t>
  </si>
  <si>
    <t>Sterican® 22G, 0.70 x 40 mm, schwarz</t>
  </si>
  <si>
    <t>Sterican® 22G, 0.70 x 40 mm, noir</t>
  </si>
  <si>
    <t>Sterican® 22G, 0.70 x 40 mm, nero</t>
  </si>
  <si>
    <t>4660021B</t>
  </si>
  <si>
    <t>Sterican® 22G, 0.70 x 30 mm, schwarz</t>
  </si>
  <si>
    <t>Sterican® 22G, 0.70 x 30 mm, noir</t>
  </si>
  <si>
    <t>Sterican® 22G, 0.70 x 30 mm, nero</t>
  </si>
  <si>
    <t>4657624B</t>
  </si>
  <si>
    <t>Sterican® 21G, 0.80 x 80 mm, grün</t>
  </si>
  <si>
    <t>Sterican® 21G, 0.80 x 80 mm, vert</t>
  </si>
  <si>
    <t>Sterican® 21G, 0.80 x 80 mm, verde</t>
  </si>
  <si>
    <t>Sterican® 21G, 0.80 x 50 mm, grün</t>
  </si>
  <si>
    <t>Sterican® 21G, 0.80 x 50 mm, vert</t>
  </si>
  <si>
    <t>Sterican® 21G, 0.80 x 50 mm, verde</t>
  </si>
  <si>
    <t>4665503B</t>
  </si>
  <si>
    <t>Sterican® 21G, 0.80 x 40 mm, grün</t>
  </si>
  <si>
    <t>Sterican® 21G, 0.80 x 40 mm, vert</t>
  </si>
  <si>
    <t>Sterican® 21G, 0.80 x 40 mm, verde</t>
  </si>
  <si>
    <t>4657527B</t>
  </si>
  <si>
    <t>Sterican® 21G, 0.80 x 25 mm, grün</t>
  </si>
  <si>
    <t>Sterican® 21G, 0.80 x 25 mm, vert</t>
  </si>
  <si>
    <t>Sterican® 21G, 0.80 x 25 mm, verde</t>
  </si>
  <si>
    <t>4657543B</t>
  </si>
  <si>
    <t>Sterican® 21G, 0.80 x 22 mm, grün, stumpf</t>
  </si>
  <si>
    <t>Sterican® 21G, 0.80 x 22 mm, vert, biseau émoussé</t>
  </si>
  <si>
    <t>Sterican® 21G, 0.80 x 22 mm, verde, spuntato</t>
  </si>
  <si>
    <t>9180109B</t>
  </si>
  <si>
    <t>Sterican® 21G, 0.80 x 120 mm, grün</t>
  </si>
  <si>
    <t>Sterican® 21G, 0.80 x 120 mm, vert</t>
  </si>
  <si>
    <t>Sterican® 21G, 0.80 x 120 mm, verde</t>
  </si>
  <si>
    <t>Sterican® 20G, 0.90 x 70 mm, gelb</t>
  </si>
  <si>
    <t>Sterican® 20G, 0.90 x 70 mm, jaune</t>
  </si>
  <si>
    <t>Sterican® 20G, 0.90 x 70 mm, giallo</t>
  </si>
  <si>
    <t>4665791B</t>
  </si>
  <si>
    <t>Sterican® 20G, 0.90 x 50 mm, gelb, Kurzschliff</t>
  </si>
  <si>
    <t>Sterican® 20G, 0.90 x 50 mm, jaune, biseau court</t>
  </si>
  <si>
    <t>Sterican® 20G, 0.90 x 50 mm, giallo, taglio corto</t>
  </si>
  <si>
    <t>4667093B</t>
  </si>
  <si>
    <t>Sterican® 20G, 0.90 x 40 mm, gelb</t>
  </si>
  <si>
    <t>Sterican® 20G, 0.90 x 40 mm, jaune</t>
  </si>
  <si>
    <t>Sterican® 20G, 0.90 x 40 mm, giallo</t>
  </si>
  <si>
    <t>4657519B</t>
  </si>
  <si>
    <t>Sterican® 20G, 0.90 x 25 mm, gelb</t>
  </si>
  <si>
    <t>Sterican® 20G, 0.90 x 25 mm, jaune</t>
  </si>
  <si>
    <t>Sterican® 20G, 0.90 x 25 mm, giallo</t>
  </si>
  <si>
    <t>4657500B</t>
  </si>
  <si>
    <t>Sterican® 19G, 1.10 x 50 mm, crème</t>
  </si>
  <si>
    <t>Sterican® 19G, 1.10 x 50 mm, crema</t>
  </si>
  <si>
    <t>4665511B</t>
  </si>
  <si>
    <t>Sterican® 19G, 1.10 x 40 mm, crème, Kurzschliff</t>
  </si>
  <si>
    <t>Sterican® 19G, 1.10 x 40 mm, crème, biseau court</t>
  </si>
  <si>
    <t>Sterican® 19G, 1.10 x 40 mm, crema, taglio corto</t>
  </si>
  <si>
    <t>4665112B</t>
  </si>
  <si>
    <t>Sterican® 19G, 1.10 x 40 mm, crème</t>
  </si>
  <si>
    <t>Sterican® 19G, 1.10 x 40 mm, crema</t>
  </si>
  <si>
    <t>4657799B</t>
  </si>
  <si>
    <t>Sterican® 18G, 1.20 x 50 mm, rosa, Kurzschliff</t>
  </si>
  <si>
    <t>Sterican® 18G, 1.20 x 50 mm, rose, biseau court</t>
  </si>
  <si>
    <t>Sterican® 18G, 1.20 x 50 mm, rosa, taglio corto</t>
  </si>
  <si>
    <t>4667123B</t>
  </si>
  <si>
    <t>Sterican® 18G, 1.20 x 40 mm, rosa, Kurzschliff</t>
  </si>
  <si>
    <t>Sterican® 18G, 1.20 x 40 mm, rose, biseau court</t>
  </si>
  <si>
    <t>Sterican® 18G, 1.20 x 40 mm, rosa, taglio corto</t>
  </si>
  <si>
    <t>4665120B</t>
  </si>
  <si>
    <t>110022F</t>
  </si>
  <si>
    <t>Sol-M™ Kanüle 18G, 1.20 x 40 mm, rot, halbstumpf mit 5 μm Partikelfilter</t>
  </si>
  <si>
    <t>Sol-M™ aiguille 18G, 1.20 x 40 mm, rouge, biseau émoussé avec filtre à particules 5 µm</t>
  </si>
  <si>
    <t>Sol-M™ ago 18G, 1.20 x 40 mm, rosso, semi spuntato con filtro 5 µm</t>
  </si>
  <si>
    <t>kein Transfer</t>
  </si>
  <si>
    <t>Beschreibung</t>
  </si>
  <si>
    <t>Artikel-Nr.</t>
  </si>
  <si>
    <t>Bezeichnung deutsch</t>
  </si>
  <si>
    <t>Bezeichnung französisch</t>
  </si>
  <si>
    <t>Bezeichnung italienisch</t>
  </si>
  <si>
    <t>Verkaufseinheit in Stück</t>
  </si>
  <si>
    <t>GTIN pro Stück</t>
  </si>
  <si>
    <t>Stück pro Pack</t>
  </si>
  <si>
    <t>GTIN pro Pack</t>
  </si>
  <si>
    <t>Pharmacode pro Pack</t>
  </si>
  <si>
    <t>Stück pro Karton</t>
  </si>
  <si>
    <t>GTIN pro Karton</t>
  </si>
  <si>
    <t>Stück pro Palette</t>
  </si>
  <si>
    <t>MiGeL Code</t>
  </si>
  <si>
    <t>Länge pro Pack</t>
  </si>
  <si>
    <t>Breite pro Pack</t>
  </si>
  <si>
    <t>Höhe pro Pack</t>
  </si>
  <si>
    <t>Länge pro Karton</t>
  </si>
  <si>
    <t>Breite pro Karton</t>
  </si>
  <si>
    <t>Höhe pro Karton</t>
  </si>
  <si>
    <t>Länge pro Palette</t>
  </si>
  <si>
    <t>Breite pro Palette</t>
  </si>
  <si>
    <t>Höhe pro Palette</t>
  </si>
  <si>
    <t>Nachfolgeartikel</t>
  </si>
  <si>
    <t>cm</t>
  </si>
  <si>
    <t>Artikel bisher</t>
  </si>
  <si>
    <t>03.07.09.01.1</t>
  </si>
  <si>
    <t>n.a.</t>
  </si>
  <si>
    <t>Artikel unverändert</t>
  </si>
  <si>
    <t>Artikel neu</t>
  </si>
  <si>
    <t>folgt</t>
  </si>
  <si>
    <t>240'000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</si>
</sst>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_ * #,##0.0_ ;_ * \-#,##0.0_ ;_ * &quot;-&quot;??_ ;_ @_ "/>
    <numFmt numFmtId="166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97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7">
    <xf numFmtId="0" fontId="0" fillId="0" borderId="0" xfId="0"/>
    <xf numFmtId="1" fontId="2" fillId="0" borderId="0" xfId="0" applyNumberFormat="1" applyFont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6" fillId="2" borderId="0" xfId="1" applyNumberFormat="1" applyFont="1" applyFill="1" applyAlignment="1">
      <alignment vertical="top" wrapText="1"/>
    </xf>
    <xf numFmtId="165" fontId="5" fillId="0" borderId="0" xfId="1" applyNumberFormat="1" applyFont="1"/>
    <xf numFmtId="165" fontId="5" fillId="0" borderId="0" xfId="1" applyNumberFormat="1" applyFont="1" applyAlignment="1">
      <alignment horizontal="right"/>
    </xf>
    <xf numFmtId="0" fontId="5" fillId="0" borderId="0" xfId="0" applyFont="1"/>
    <xf numFmtId="1" fontId="5" fillId="0" borderId="0" xfId="0" applyNumberFormat="1" applyFont="1"/>
    <xf numFmtId="3" fontId="5" fillId="0" borderId="0" xfId="0" applyNumberFormat="1" applyFont="1"/>
    <xf numFmtId="1" fontId="3" fillId="3" borderId="0" xfId="0" applyNumberFormat="1" applyFont="1" applyFill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49" fontId="6" fillId="2" borderId="0" xfId="0" applyNumberFormat="1" applyFont="1" applyFill="1" applyAlignment="1">
      <alignment vertical="top" wrapText="1"/>
    </xf>
    <xf numFmtId="49" fontId="6" fillId="3" borderId="0" xfId="0" applyNumberFormat="1" applyFont="1" applyFill="1" applyAlignment="1">
      <alignment vertical="top" wrapText="1"/>
    </xf>
    <xf numFmtId="49" fontId="6" fillId="0" borderId="0" xfId="0" applyNumberFormat="1" applyFont="1" applyAlignment="1">
      <alignment vertical="top" wrapText="1"/>
    </xf>
    <xf numFmtId="166" fontId="5" fillId="0" borderId="0" xfId="1" applyNumberFormat="1" applyFont="1"/>
    <xf numFmtId="166" fontId="5" fillId="0" borderId="0" xfId="1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" fontId="5" fillId="0" borderId="0" xfId="1" applyNumberFormat="1" applyFont="1" applyAlignment="1">
      <alignment vertical="top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</cellXfs>
  <cellStyles count="2">
    <cellStyle name="Komma" xfId="1" builtinId="3"/>
    <cellStyle name="Standard" xfId="0" builtinId="0"/>
  </cellStyles>
  <dxfs count="0"/>
  <tableStyles count="1" defaultTableStyle="TableStyleMedium2" defaultPivotStyle="PivotStyleLight16">
    <tableStyle name="Invisible" pivot="0" table="0" count="0" xr9:uid="{64D993AD-C923-4F82-9207-95D1942331B2}"/>
  </tableStyles>
  <colors>
    <mruColors>
      <color rgb="FF00A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braun.sharepoint.com/sites/bbraun_collab_ch-bsp-basiccare/Shared%20Documents/01_Produktmanagement/08_Kan&#252;len/01_Sterican/11_Umstellung%20Q2%202024%20Berpu/2024_05_02_Sterican%20Stammdaten%20Schweiz.XLSX" TargetMode="External"/><Relationship Id="rId1" Type="http://schemas.openxmlformats.org/officeDocument/2006/relationships/externalLinkPath" Target="/sites/bbraun_collab_ch-bsp-basiccare/Shared%20Documents/01_Produktmanagement/08_Kan&#252;len/01_Sterican/11_Umstellung%20Q2%202024%20Berpu/2024_05_02_Sterican%20Stammdaten%20Schwe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für Yvonne"/>
    </sheetNames>
    <sheetDataSet>
      <sheetData sheetId="0">
        <row r="1">
          <cell r="A1" t="str">
            <v>Sterican Umstellung Mai 2024 (inhouse zu Berpu)</v>
          </cell>
          <cell r="B1"/>
          <cell r="C1"/>
          <cell r="D1"/>
          <cell r="E1"/>
        </row>
        <row r="3">
          <cell r="B3" t="str">
            <v>zu pflegen in PIM</v>
          </cell>
          <cell r="C3" t="str">
            <v>fehlt noch, Madcat hängig</v>
          </cell>
        </row>
        <row r="4">
          <cell r="B4" t="str">
            <v>Pharmacode eröffnen</v>
          </cell>
        </row>
        <row r="5">
          <cell r="B5" t="str">
            <v>Pharmacode löschen/inaktivieren</v>
          </cell>
        </row>
        <row r="7">
          <cell r="A7" t="str">
            <v>Artikel-Nr.</v>
          </cell>
          <cell r="B7" t="str">
            <v>Vertriebstext DE</v>
          </cell>
          <cell r="C7" t="str">
            <v>Vertriebstext FR</v>
          </cell>
          <cell r="D7" t="str">
            <v>Vertriebstext IT</v>
          </cell>
          <cell r="F7" t="str">
            <v>Hersteller</v>
          </cell>
          <cell r="G7" t="str">
            <v>Nachfolger</v>
          </cell>
          <cell r="H7" t="str">
            <v>Mindestauftragsmenge</v>
          </cell>
          <cell r="I7" t="str">
            <v>Basismengeneinheit</v>
          </cell>
          <cell r="J7" t="str">
            <v>Menge in BME je ST</v>
          </cell>
          <cell r="K7" t="str">
            <v>EAN der Einheit ST</v>
          </cell>
          <cell r="L7" t="str">
            <v>Pharmacode / ST</v>
          </cell>
          <cell r="M7" t="str">
            <v>Menge in BME je PAK</v>
          </cell>
          <cell r="N7" t="str">
            <v>EAN der Einheit PAK</v>
          </cell>
          <cell r="O7" t="str">
            <v>Pharmacode / PAK</v>
          </cell>
        </row>
        <row r="8">
          <cell r="A8" t="str">
            <v>4550400-01</v>
          </cell>
          <cell r="B8" t="str">
            <v>Sterican® Mix 18G, 1.20 x 40 mm, rot, halbstumpf</v>
          </cell>
          <cell r="C8" t="str">
            <v>Sterican® Mix 18G, 1.20 x 40 mm, rouge, biseau émoussé</v>
          </cell>
          <cell r="D8" t="str">
            <v>Sterican® Mix 18G, 1.20 x 40 mm, rosso, semi spuntato</v>
          </cell>
          <cell r="E8">
            <v>65</v>
          </cell>
          <cell r="F8" t="str">
            <v>B. Braun</v>
          </cell>
          <cell r="G8" t="str">
            <v>4550400B</v>
          </cell>
          <cell r="H8">
            <v>100</v>
          </cell>
          <cell r="I8" t="str">
            <v>ST</v>
          </cell>
          <cell r="J8">
            <v>1</v>
          </cell>
          <cell r="K8" t="str">
            <v>4046964041020</v>
          </cell>
          <cell r="L8" t="str">
            <v/>
          </cell>
          <cell r="M8">
            <v>100</v>
          </cell>
          <cell r="N8" t="str">
            <v>4046964041037</v>
          </cell>
          <cell r="O8">
            <v>7799590</v>
          </cell>
        </row>
        <row r="9">
          <cell r="A9">
            <v>4665473</v>
          </cell>
          <cell r="B9" t="str">
            <v>Sterican® G14 2.1 x 80 mm, weiss/grün</v>
          </cell>
          <cell r="C9" t="str">
            <v>Sterican® G14 2.1 x 80 mm, blanc/vert</v>
          </cell>
          <cell r="D9" t="str">
            <v>Sterican® G14 2.1 x 80 mm, bianco/verde</v>
          </cell>
          <cell r="E9">
            <v>39</v>
          </cell>
          <cell r="F9" t="str">
            <v>B. Braun</v>
          </cell>
          <cell r="G9" t="str">
            <v>nicht eröffnet</v>
          </cell>
          <cell r="H9">
            <v>100</v>
          </cell>
          <cell r="I9" t="str">
            <v>ST</v>
          </cell>
          <cell r="J9">
            <v>1</v>
          </cell>
          <cell r="K9" t="str">
            <v>4022495069009</v>
          </cell>
          <cell r="L9" t="str">
            <v/>
          </cell>
          <cell r="M9">
            <v>100</v>
          </cell>
          <cell r="N9" t="str">
            <v>4022495069016</v>
          </cell>
          <cell r="O9">
            <v>5780818</v>
          </cell>
        </row>
        <row r="10">
          <cell r="A10">
            <v>4656300</v>
          </cell>
          <cell r="B10" t="str">
            <v>Sterican® 30G, 0.30 x 12 mm, gelb, Insulin</v>
          </cell>
          <cell r="C10" t="str">
            <v>Sterican® 30G, 0.30 x 12 mm, jaune, insuline</v>
          </cell>
          <cell r="D10" t="str">
            <v>Sterican® 30G, 0.30 x 12 mm, giallo, insulina</v>
          </cell>
          <cell r="E10">
            <v>1</v>
          </cell>
          <cell r="F10" t="str">
            <v>B. Braun</v>
          </cell>
          <cell r="G10" t="str">
            <v>4656300B</v>
          </cell>
          <cell r="H10">
            <v>100</v>
          </cell>
          <cell r="I10" t="str">
            <v>ST</v>
          </cell>
          <cell r="J10">
            <v>1</v>
          </cell>
          <cell r="K10" t="str">
            <v>4022495100856</v>
          </cell>
          <cell r="L10" t="str">
            <v/>
          </cell>
          <cell r="M10">
            <v>100</v>
          </cell>
          <cell r="N10" t="str">
            <v>4022495100863</v>
          </cell>
          <cell r="O10">
            <v>3638832</v>
          </cell>
        </row>
        <row r="11">
          <cell r="A11">
            <v>9186182</v>
          </cell>
          <cell r="B11" t="str">
            <v>Sterican® 27G, 0.40 x 40 mm, grau</v>
          </cell>
          <cell r="C11" t="str">
            <v>Sterican® 27G, 0.40 x 40 mm, gris</v>
          </cell>
          <cell r="D11" t="str">
            <v>Sterican® 27G, 0.40 x 40 mm, grigio</v>
          </cell>
          <cell r="E11">
            <v>63</v>
          </cell>
          <cell r="F11" t="str">
            <v>B. Braun</v>
          </cell>
          <cell r="G11" t="str">
            <v>9186182B</v>
          </cell>
          <cell r="H11">
            <v>100</v>
          </cell>
          <cell r="I11" t="str">
            <v>ST</v>
          </cell>
          <cell r="J11">
            <v>1</v>
          </cell>
          <cell r="K11" t="str">
            <v>4022495056405</v>
          </cell>
          <cell r="L11" t="str">
            <v/>
          </cell>
          <cell r="M11">
            <v>100</v>
          </cell>
          <cell r="N11" t="str">
            <v>4022495056412</v>
          </cell>
          <cell r="O11">
            <v>2121819</v>
          </cell>
        </row>
        <row r="12">
          <cell r="A12">
            <v>9180117</v>
          </cell>
          <cell r="B12" t="str">
            <v>Sterican® 27G, 0.40 x 25 mm, grau, stumpf</v>
          </cell>
          <cell r="C12" t="str">
            <v>Sterican® 27G, 0.40 x 25 mm, gris, biseau émoussé</v>
          </cell>
          <cell r="D12" t="str">
            <v>Sterican® 27G, 0.40 x 25 mm, grigio, spuntato</v>
          </cell>
          <cell r="E12">
            <v>55</v>
          </cell>
          <cell r="F12" t="str">
            <v>B. Braun</v>
          </cell>
          <cell r="G12" t="str">
            <v>9180117B</v>
          </cell>
          <cell r="H12">
            <v>100</v>
          </cell>
          <cell r="I12" t="str">
            <v>ST</v>
          </cell>
          <cell r="J12">
            <v>1</v>
          </cell>
          <cell r="K12" t="str">
            <v>4022495099501</v>
          </cell>
          <cell r="L12" t="str">
            <v/>
          </cell>
          <cell r="M12">
            <v>100</v>
          </cell>
          <cell r="N12" t="str">
            <v>4022495099518</v>
          </cell>
          <cell r="O12">
            <v>2121771</v>
          </cell>
        </row>
        <row r="13">
          <cell r="A13">
            <v>9186174</v>
          </cell>
          <cell r="B13" t="str">
            <v>Sterican® 27G, 0.40 x 25 mm, grau</v>
          </cell>
          <cell r="C13" t="str">
            <v>Sterican® 27G, 0.40 x 25 mm, gris</v>
          </cell>
          <cell r="D13" t="str">
            <v>Sterican® 27G, 0.40 x 25 mm, grigio</v>
          </cell>
          <cell r="E13">
            <v>61</v>
          </cell>
          <cell r="F13" t="str">
            <v>B. Braun</v>
          </cell>
          <cell r="G13" t="str">
            <v>9186174B</v>
          </cell>
          <cell r="H13">
            <v>100</v>
          </cell>
          <cell r="I13" t="str">
            <v>ST</v>
          </cell>
          <cell r="J13">
            <v>1</v>
          </cell>
          <cell r="K13" t="str">
            <v>4022495056351</v>
          </cell>
          <cell r="L13" t="str">
            <v/>
          </cell>
          <cell r="M13">
            <v>100</v>
          </cell>
          <cell r="N13" t="str">
            <v>4022495056368</v>
          </cell>
          <cell r="O13">
            <v>2121802</v>
          </cell>
        </row>
        <row r="14">
          <cell r="A14">
            <v>4657705</v>
          </cell>
          <cell r="B14" t="str">
            <v>Sterican® 27G, 0.40 x 20 mm, grau</v>
          </cell>
          <cell r="C14" t="str">
            <v>Sterican® 27G, 0.40 x 20 mm, gris</v>
          </cell>
          <cell r="D14" t="str">
            <v>Sterican® 27G, 0.40 x 20 mm, grigio</v>
          </cell>
          <cell r="E14">
            <v>21</v>
          </cell>
          <cell r="F14" t="str">
            <v>B. Braun</v>
          </cell>
          <cell r="G14" t="str">
            <v>4657705B</v>
          </cell>
          <cell r="H14">
            <v>100</v>
          </cell>
          <cell r="I14" t="str">
            <v>ST</v>
          </cell>
          <cell r="J14">
            <v>1</v>
          </cell>
          <cell r="K14" t="str">
            <v>4022495001054</v>
          </cell>
          <cell r="L14" t="str">
            <v/>
          </cell>
          <cell r="M14">
            <v>100</v>
          </cell>
          <cell r="N14" t="str">
            <v>4022495001061</v>
          </cell>
          <cell r="O14">
            <v>2417282</v>
          </cell>
        </row>
        <row r="15">
          <cell r="A15">
            <v>4665406</v>
          </cell>
          <cell r="B15" t="str">
            <v>Sterican® 27G, 0.40 x 12 mm, grau, Insulin</v>
          </cell>
          <cell r="C15" t="str">
            <v>Sterican® 27G, 0.40 x 12 mm, gris, insuline</v>
          </cell>
          <cell r="D15" t="str">
            <v>Sterican® 27G, 0.40 x 12 mm, grigio, insulina</v>
          </cell>
          <cell r="E15">
            <v>35</v>
          </cell>
          <cell r="F15" t="str">
            <v>B. Braun</v>
          </cell>
          <cell r="G15" t="str">
            <v>4665406B</v>
          </cell>
          <cell r="H15">
            <v>100</v>
          </cell>
          <cell r="I15" t="str">
            <v>ST</v>
          </cell>
          <cell r="J15">
            <v>1</v>
          </cell>
          <cell r="K15" t="str">
            <v>4022495056306</v>
          </cell>
          <cell r="L15" t="str">
            <v/>
          </cell>
          <cell r="M15">
            <v>100</v>
          </cell>
          <cell r="N15" t="str">
            <v>4022495056313</v>
          </cell>
          <cell r="O15">
            <v>3638849</v>
          </cell>
        </row>
        <row r="16">
          <cell r="A16">
            <v>4657683</v>
          </cell>
          <cell r="B16" t="str">
            <v>Sterican® 26G, 0.45 x 25 mm, braun</v>
          </cell>
          <cell r="C16" t="str">
            <v>Sterican® 26G, 0.45 x 25 mm, brun</v>
          </cell>
          <cell r="D16" t="str">
            <v>Sterican® 26G, 0.45 x 25 mm, marrone</v>
          </cell>
          <cell r="E16">
            <v>19</v>
          </cell>
          <cell r="F16" t="str">
            <v>B. Braun</v>
          </cell>
          <cell r="G16" t="str">
            <v>4657683B</v>
          </cell>
          <cell r="H16">
            <v>100</v>
          </cell>
          <cell r="I16" t="str">
            <v>ST</v>
          </cell>
          <cell r="J16">
            <v>1</v>
          </cell>
          <cell r="K16" t="str">
            <v>4022495001009</v>
          </cell>
          <cell r="L16" t="str">
            <v/>
          </cell>
          <cell r="M16">
            <v>100</v>
          </cell>
          <cell r="N16" t="str">
            <v>4022495001016</v>
          </cell>
          <cell r="O16">
            <v>2417276</v>
          </cell>
        </row>
        <row r="17">
          <cell r="A17">
            <v>4665457</v>
          </cell>
          <cell r="B17" t="str">
            <v>Sterican® 26G, 0.45 x 12 mm, braun, Insulin</v>
          </cell>
          <cell r="C17" t="str">
            <v>Sterican® 26G, 0.45 x 12 mm, brun, insuline</v>
          </cell>
          <cell r="D17" t="str">
            <v>Sterican® 26G, 0.45 x 12 mm, marrone, insulina</v>
          </cell>
          <cell r="E17">
            <v>37</v>
          </cell>
          <cell r="F17" t="str">
            <v>B. Braun</v>
          </cell>
          <cell r="G17" t="str">
            <v>4665457B</v>
          </cell>
          <cell r="H17">
            <v>100</v>
          </cell>
          <cell r="I17" t="str">
            <v>ST</v>
          </cell>
          <cell r="J17">
            <v>1</v>
          </cell>
          <cell r="K17" t="str">
            <v>4022495056450</v>
          </cell>
          <cell r="L17" t="str">
            <v/>
          </cell>
          <cell r="M17">
            <v>100</v>
          </cell>
          <cell r="N17" t="str">
            <v>4022495056467</v>
          </cell>
          <cell r="O17">
            <v>1571472</v>
          </cell>
        </row>
        <row r="18">
          <cell r="A18">
            <v>9186166</v>
          </cell>
          <cell r="B18" t="str">
            <v>Sterican® 25G, 0.50 x 40 mm, orange</v>
          </cell>
          <cell r="C18" t="str">
            <v>Sterican® 25G, 0.50 x 40 mm, orange</v>
          </cell>
          <cell r="D18" t="str">
            <v>Sterican® 25G, 0.50 x 40 mm, arancione</v>
          </cell>
          <cell r="E18">
            <v>59</v>
          </cell>
          <cell r="F18" t="str">
            <v>B. Braun</v>
          </cell>
          <cell r="G18" t="str">
            <v>9186166B</v>
          </cell>
          <cell r="H18">
            <v>100</v>
          </cell>
          <cell r="I18" t="str">
            <v>ST</v>
          </cell>
          <cell r="J18">
            <v>1</v>
          </cell>
          <cell r="K18" t="str">
            <v>4022495056603</v>
          </cell>
          <cell r="L18" t="str">
            <v/>
          </cell>
          <cell r="M18">
            <v>100</v>
          </cell>
          <cell r="N18" t="str">
            <v>4022495056610</v>
          </cell>
          <cell r="O18">
            <v>2121794</v>
          </cell>
        </row>
        <row r="19">
          <cell r="A19">
            <v>9186158</v>
          </cell>
          <cell r="B19" t="str">
            <v>Sterican® 25G, 0.50 x 25 mm, orange</v>
          </cell>
          <cell r="C19" t="str">
            <v>Sterican® 25G, 0.50 x 25 mm, orange</v>
          </cell>
          <cell r="D19" t="str">
            <v>Sterican® 25G, 0.50 x 25 mm, arancione</v>
          </cell>
          <cell r="E19">
            <v>57</v>
          </cell>
          <cell r="F19" t="str">
            <v>B. Braun</v>
          </cell>
          <cell r="G19" t="str">
            <v>9186158B</v>
          </cell>
          <cell r="H19">
            <v>100</v>
          </cell>
          <cell r="I19" t="str">
            <v>ST</v>
          </cell>
          <cell r="J19">
            <v>1</v>
          </cell>
          <cell r="K19" t="str">
            <v>4022495056559</v>
          </cell>
          <cell r="L19" t="str">
            <v/>
          </cell>
          <cell r="M19">
            <v>100</v>
          </cell>
          <cell r="N19" t="str">
            <v>4022495056566</v>
          </cell>
          <cell r="O19">
            <v>2121788</v>
          </cell>
        </row>
        <row r="20">
          <cell r="A20">
            <v>4657853</v>
          </cell>
          <cell r="B20" t="str">
            <v>Sterican® 25G, 0.50 x 16 mm, orange</v>
          </cell>
          <cell r="C20" t="str">
            <v>Sterican® 25G, 0.50 x 16 mm, orange</v>
          </cell>
          <cell r="D20" t="str">
            <v>Sterican® 25G, 0.50 x 16 mm, arancione</v>
          </cell>
          <cell r="E20">
            <v>25</v>
          </cell>
          <cell r="F20" t="str">
            <v>B. Braun</v>
          </cell>
          <cell r="G20" t="str">
            <v>4657853B</v>
          </cell>
          <cell r="H20">
            <v>100</v>
          </cell>
          <cell r="I20" t="str">
            <v>ST</v>
          </cell>
          <cell r="J20">
            <v>1</v>
          </cell>
          <cell r="K20" t="str">
            <v>4022495056504</v>
          </cell>
          <cell r="L20" t="str">
            <v/>
          </cell>
          <cell r="M20">
            <v>100</v>
          </cell>
          <cell r="N20" t="str">
            <v>4022495056511</v>
          </cell>
          <cell r="O20">
            <v>1009345</v>
          </cell>
        </row>
        <row r="21">
          <cell r="A21">
            <v>4657675</v>
          </cell>
          <cell r="B21" t="str">
            <v>Sterican® 24G, 0.55 x 25 mm, violett</v>
          </cell>
          <cell r="C21" t="str">
            <v>Sterican® 24G, 0.55 x 25 mm, violet</v>
          </cell>
          <cell r="D21" t="str">
            <v>Sterican® 24G, 0.55 x 25 mm, viola</v>
          </cell>
          <cell r="E21">
            <v>17</v>
          </cell>
          <cell r="F21" t="str">
            <v>B. Braun</v>
          </cell>
          <cell r="G21" t="str">
            <v>4657675B</v>
          </cell>
          <cell r="H21">
            <v>100</v>
          </cell>
          <cell r="I21" t="str">
            <v>ST</v>
          </cell>
          <cell r="J21">
            <v>1</v>
          </cell>
          <cell r="K21" t="str">
            <v>4022495000958</v>
          </cell>
          <cell r="L21" t="str">
            <v/>
          </cell>
          <cell r="M21">
            <v>100</v>
          </cell>
          <cell r="N21" t="str">
            <v>4022495000965</v>
          </cell>
          <cell r="O21">
            <v>1009339</v>
          </cell>
        </row>
        <row r="22">
          <cell r="A22">
            <v>4665635</v>
          </cell>
          <cell r="B22" t="str">
            <v>Sterican® 23G, 0.60 x 80 mm, blau</v>
          </cell>
          <cell r="E22">
            <v>67</v>
          </cell>
          <cell r="F22" t="str">
            <v>B. Braun</v>
          </cell>
          <cell r="G22" t="str">
            <v>kein Transfer</v>
          </cell>
          <cell r="O22">
            <v>3160945</v>
          </cell>
        </row>
        <row r="23">
          <cell r="A23">
            <v>4665600</v>
          </cell>
          <cell r="B23" t="str">
            <v>Sterican® 23G, 0.60 x 60 mm, blau</v>
          </cell>
          <cell r="C23" t="str">
            <v>Sterican® 23G, 0.60 x 60 mm, bleu</v>
          </cell>
          <cell r="D23" t="str">
            <v>Sterican® 23G, 0.60 x 60 mm, blu</v>
          </cell>
          <cell r="E23">
            <v>45</v>
          </cell>
          <cell r="F23" t="str">
            <v>B. Braun</v>
          </cell>
          <cell r="G23" t="str">
            <v>4665600B</v>
          </cell>
          <cell r="H23">
            <v>100</v>
          </cell>
          <cell r="I23" t="str">
            <v>ST</v>
          </cell>
          <cell r="J23">
            <v>1</v>
          </cell>
          <cell r="K23" t="str">
            <v>4022495052308</v>
          </cell>
          <cell r="L23" t="str">
            <v/>
          </cell>
          <cell r="M23">
            <v>100</v>
          </cell>
          <cell r="N23" t="str">
            <v>4022495052315</v>
          </cell>
          <cell r="O23">
            <v>2009525</v>
          </cell>
        </row>
        <row r="24">
          <cell r="A24">
            <v>4666410</v>
          </cell>
          <cell r="B24" t="str">
            <v>Sterican® 23G, 0.60 x 40 mm, blau</v>
          </cell>
          <cell r="E24">
            <v>90</v>
          </cell>
          <cell r="F24" t="str">
            <v>B. Braun</v>
          </cell>
          <cell r="G24" t="str">
            <v>nicht eröffnet</v>
          </cell>
          <cell r="H24"/>
          <cell r="O24"/>
        </row>
        <row r="25">
          <cell r="A25">
            <v>4657640</v>
          </cell>
          <cell r="B25" t="str">
            <v>Sterican® 23G, 0.60 x 30 mm, blau</v>
          </cell>
          <cell r="C25" t="str">
            <v>Sterican® 23G, 0.60 x 30 mm, bleu</v>
          </cell>
          <cell r="D25" t="str">
            <v>Sterican® 23G, 0.60 x 30 mm, blu</v>
          </cell>
          <cell r="E25">
            <v>13</v>
          </cell>
          <cell r="F25" t="str">
            <v>B. Braun</v>
          </cell>
          <cell r="G25" t="str">
            <v>4657640B</v>
          </cell>
          <cell r="H25">
            <v>100</v>
          </cell>
          <cell r="I25" t="str">
            <v>ST</v>
          </cell>
          <cell r="J25">
            <v>1</v>
          </cell>
          <cell r="K25" t="str">
            <v>4022495052209</v>
          </cell>
          <cell r="L25" t="str">
            <v/>
          </cell>
          <cell r="M25">
            <v>100</v>
          </cell>
          <cell r="N25" t="str">
            <v>4022495052216</v>
          </cell>
          <cell r="O25">
            <v>1576512</v>
          </cell>
        </row>
        <row r="26">
          <cell r="A26">
            <v>4657667</v>
          </cell>
          <cell r="B26" t="str">
            <v>Sterican® 23G, 0.60 x 25 mm, blau</v>
          </cell>
          <cell r="C26" t="str">
            <v>Sterican® 23G, 0.60 x 25 mm, bleu</v>
          </cell>
          <cell r="D26" t="str">
            <v>Sterican® 23G, 0.60 x 25 mm, blu</v>
          </cell>
          <cell r="E26">
            <v>15</v>
          </cell>
          <cell r="F26" t="str">
            <v>B. Braun</v>
          </cell>
          <cell r="G26" t="str">
            <v>4657667B</v>
          </cell>
          <cell r="H26">
            <v>100</v>
          </cell>
          <cell r="I26" t="str">
            <v>ST</v>
          </cell>
          <cell r="J26">
            <v>1</v>
          </cell>
          <cell r="K26" t="str">
            <v>4022495052254</v>
          </cell>
          <cell r="L26" t="str">
            <v/>
          </cell>
          <cell r="M26">
            <v>100</v>
          </cell>
          <cell r="N26" t="str">
            <v>4022495052261</v>
          </cell>
          <cell r="O26">
            <v>2039615</v>
          </cell>
        </row>
        <row r="27">
          <cell r="A27">
            <v>4650018</v>
          </cell>
          <cell r="B27" t="str">
            <v>Sterican® 22G, 0.70 x 50 mm, schwarz</v>
          </cell>
          <cell r="E27">
            <v>90</v>
          </cell>
          <cell r="F27" t="str">
            <v>B. Braun</v>
          </cell>
          <cell r="G27" t="str">
            <v>nicht eröffnet</v>
          </cell>
          <cell r="O27"/>
        </row>
        <row r="28">
          <cell r="A28">
            <v>4660021</v>
          </cell>
          <cell r="B28" t="str">
            <v>Sterican® 22G, 0.70 x 40 mm, schwarz</v>
          </cell>
          <cell r="C28" t="str">
            <v>Sterican® 22G, 0.70 x 40 mm, noir</v>
          </cell>
          <cell r="D28" t="str">
            <v>Sterican® 22G, 0.70 x 40 mm, nero</v>
          </cell>
          <cell r="E28">
            <v>27</v>
          </cell>
          <cell r="F28" t="str">
            <v>B. Braun</v>
          </cell>
          <cell r="G28" t="str">
            <v>4660021B</v>
          </cell>
          <cell r="H28">
            <v>100</v>
          </cell>
          <cell r="I28" t="str">
            <v>ST</v>
          </cell>
          <cell r="J28">
            <v>1</v>
          </cell>
          <cell r="K28" t="str">
            <v>4022495056658</v>
          </cell>
          <cell r="L28" t="str">
            <v/>
          </cell>
          <cell r="M28">
            <v>100</v>
          </cell>
          <cell r="N28" t="str">
            <v>4022495056665</v>
          </cell>
          <cell r="O28">
            <v>3160922</v>
          </cell>
        </row>
        <row r="29">
          <cell r="A29">
            <v>4657624</v>
          </cell>
          <cell r="B29" t="str">
            <v>Sterican® 22G, 0.70 x 30 mm, schwarz</v>
          </cell>
          <cell r="C29" t="str">
            <v>Sterican® 22G, 0.70 x 30 mm, noir</v>
          </cell>
          <cell r="D29" t="str">
            <v>Sterican® 22G, 0.70 x 30 mm, nero</v>
          </cell>
          <cell r="E29">
            <v>11</v>
          </cell>
          <cell r="F29" t="str">
            <v>B. Braun</v>
          </cell>
          <cell r="G29" t="str">
            <v>4657624B</v>
          </cell>
          <cell r="H29">
            <v>100</v>
          </cell>
          <cell r="I29" t="str">
            <v>ST</v>
          </cell>
          <cell r="J29">
            <v>1</v>
          </cell>
          <cell r="K29" t="str">
            <v>4022495001207</v>
          </cell>
          <cell r="L29" t="str">
            <v/>
          </cell>
          <cell r="M29">
            <v>100</v>
          </cell>
          <cell r="N29" t="str">
            <v>4022495001214</v>
          </cell>
          <cell r="O29">
            <v>1580531</v>
          </cell>
        </row>
        <row r="30">
          <cell r="A30">
            <v>4665465</v>
          </cell>
          <cell r="B30" t="str">
            <v>Sterican® 21G, 0.80 x 80 mm, grün</v>
          </cell>
          <cell r="E30">
            <v>69</v>
          </cell>
          <cell r="F30" t="str">
            <v>B. Braun</v>
          </cell>
          <cell r="G30" t="str">
            <v>kein Transfer</v>
          </cell>
          <cell r="O30">
            <v>5728137</v>
          </cell>
        </row>
        <row r="31">
          <cell r="A31">
            <v>4665503</v>
          </cell>
          <cell r="B31" t="str">
            <v>Sterican® 21G, 0.80 x 50 mm, grün</v>
          </cell>
          <cell r="C31" t="str">
            <v>Sterican® 21G, 0.80 x 50 mm, vert</v>
          </cell>
          <cell r="D31" t="str">
            <v>Sterican® 21G, 0.80 x 50 mm, verde</v>
          </cell>
          <cell r="E31">
            <v>41</v>
          </cell>
          <cell r="F31" t="str">
            <v>B. Braun</v>
          </cell>
          <cell r="G31" t="str">
            <v>4665503B</v>
          </cell>
          <cell r="H31">
            <v>100</v>
          </cell>
          <cell r="I31" t="str">
            <v>ST</v>
          </cell>
          <cell r="J31">
            <v>1</v>
          </cell>
          <cell r="K31" t="str">
            <v>4022495052506</v>
          </cell>
          <cell r="L31" t="str">
            <v/>
          </cell>
          <cell r="M31">
            <v>100</v>
          </cell>
          <cell r="N31" t="str">
            <v>4022495052513</v>
          </cell>
          <cell r="O31">
            <v>3160939</v>
          </cell>
        </row>
        <row r="32">
          <cell r="A32">
            <v>4657527</v>
          </cell>
          <cell r="B32" t="str">
            <v>Sterican® 21G, 0.80 x 40 mm, grün</v>
          </cell>
          <cell r="C32" t="str">
            <v>Sterican® 21G, 0.80 x 40 mm, vert</v>
          </cell>
          <cell r="D32" t="str">
            <v>Sterican® 21G, 0.80 x 40 mm, verde</v>
          </cell>
          <cell r="E32">
            <v>7</v>
          </cell>
          <cell r="F32" t="str">
            <v>B. Braun</v>
          </cell>
          <cell r="G32" t="str">
            <v>4657527B</v>
          </cell>
          <cell r="H32">
            <v>100</v>
          </cell>
          <cell r="I32" t="str">
            <v>ST</v>
          </cell>
          <cell r="J32">
            <v>1</v>
          </cell>
          <cell r="K32" t="str">
            <v>4022495001108</v>
          </cell>
          <cell r="L32" t="str">
            <v/>
          </cell>
          <cell r="M32">
            <v>100</v>
          </cell>
          <cell r="N32" t="str">
            <v>4022495001115</v>
          </cell>
          <cell r="O32">
            <v>1575843</v>
          </cell>
        </row>
        <row r="33">
          <cell r="A33">
            <v>4657543</v>
          </cell>
          <cell r="B33" t="str">
            <v>Sterican® 21G, 0.80 x 25 mm, grün</v>
          </cell>
          <cell r="C33" t="str">
            <v>Sterican® 21G, 0.80 x 25 mm, vert</v>
          </cell>
          <cell r="D33" t="str">
            <v>Sterican® 21G, 0.80 x 25 mm, verde</v>
          </cell>
          <cell r="E33">
            <v>9</v>
          </cell>
          <cell r="F33" t="str">
            <v>B. Braun</v>
          </cell>
          <cell r="G33" t="str">
            <v>4657543B</v>
          </cell>
          <cell r="H33">
            <v>100</v>
          </cell>
          <cell r="I33" t="str">
            <v>ST</v>
          </cell>
          <cell r="J33">
            <v>1</v>
          </cell>
          <cell r="K33" t="str">
            <v>4022495056757</v>
          </cell>
          <cell r="L33" t="str">
            <v/>
          </cell>
          <cell r="M33">
            <v>100</v>
          </cell>
          <cell r="N33" t="str">
            <v>4022495056764</v>
          </cell>
          <cell r="O33">
            <v>5378051</v>
          </cell>
        </row>
        <row r="34">
          <cell r="A34">
            <v>9180109</v>
          </cell>
          <cell r="B34" t="str">
            <v>Sterican® 21G, 0.80 x 22 mm, grün, stumpf</v>
          </cell>
          <cell r="C34" t="str">
            <v>Sterican® 21G, 0.80 x 22 mm, vert, biseau émoussé</v>
          </cell>
          <cell r="D34" t="str">
            <v>Sterican® 21G, 0.80 x 22 mm, verde, spuntato</v>
          </cell>
          <cell r="E34">
            <v>53</v>
          </cell>
          <cell r="F34" t="str">
            <v>B. Braun</v>
          </cell>
          <cell r="G34" t="str">
            <v>9180109B</v>
          </cell>
          <cell r="H34">
            <v>100</v>
          </cell>
          <cell r="I34" t="str">
            <v>ST</v>
          </cell>
          <cell r="J34">
            <v>1</v>
          </cell>
          <cell r="K34" t="str">
            <v>4022495132215</v>
          </cell>
          <cell r="L34" t="str">
            <v/>
          </cell>
          <cell r="M34">
            <v>100</v>
          </cell>
          <cell r="N34" t="str">
            <v>4022495132222</v>
          </cell>
          <cell r="O34">
            <v>2121765</v>
          </cell>
        </row>
        <row r="35">
          <cell r="A35">
            <v>4665643</v>
          </cell>
          <cell r="B35" t="str">
            <v>Sterican® 21G, 0.80 x 120 mm, grün</v>
          </cell>
          <cell r="E35">
            <v>68</v>
          </cell>
          <cell r="F35" t="str">
            <v>B. Braun</v>
          </cell>
          <cell r="G35" t="str">
            <v>kein Transfer</v>
          </cell>
          <cell r="O35">
            <v>2148209</v>
          </cell>
        </row>
        <row r="36">
          <cell r="A36">
            <v>4665791</v>
          </cell>
          <cell r="B36" t="str">
            <v>Sterican® 20G, 0.90 x 70 mm, gelb</v>
          </cell>
          <cell r="C36" t="str">
            <v>Sterican® 20G, 0.90 x 70 mm, jaune</v>
          </cell>
          <cell r="D36" t="str">
            <v>Sterican® 20G, 0.90 x 70 mm, giallo</v>
          </cell>
          <cell r="E36">
            <v>47</v>
          </cell>
          <cell r="F36" t="str">
            <v>B. Braun</v>
          </cell>
          <cell r="G36" t="str">
            <v>4665791B</v>
          </cell>
          <cell r="H36">
            <v>100</v>
          </cell>
          <cell r="I36" t="str">
            <v>ST</v>
          </cell>
          <cell r="J36">
            <v>1</v>
          </cell>
          <cell r="K36" t="str">
            <v>4022495052605</v>
          </cell>
          <cell r="L36" t="str">
            <v/>
          </cell>
          <cell r="M36">
            <v>100</v>
          </cell>
          <cell r="N36" t="str">
            <v>4022495052612</v>
          </cell>
          <cell r="O36">
            <v>902151</v>
          </cell>
        </row>
        <row r="37">
          <cell r="A37">
            <v>4667093</v>
          </cell>
          <cell r="B37" t="str">
            <v>Sterican® 20G, 0.90 x 50 mm, gelb, Kurzschliff</v>
          </cell>
          <cell r="C37" t="str">
            <v>Sterican® 20G, 0.90 x 50 mm, jaune, biseau court</v>
          </cell>
          <cell r="D37" t="str">
            <v>Sterican® 20G, 0.90 x 50 mm, giallo, taglio corto</v>
          </cell>
          <cell r="E37">
            <v>49</v>
          </cell>
          <cell r="F37" t="str">
            <v>B. Braun</v>
          </cell>
          <cell r="G37" t="str">
            <v>4667093B</v>
          </cell>
          <cell r="H37">
            <v>100</v>
          </cell>
          <cell r="I37" t="str">
            <v>ST</v>
          </cell>
          <cell r="J37">
            <v>1</v>
          </cell>
          <cell r="K37" t="str">
            <v>4022495056955</v>
          </cell>
          <cell r="L37" t="str">
            <v/>
          </cell>
          <cell r="M37">
            <v>100</v>
          </cell>
          <cell r="N37" t="str">
            <v>4022495056962</v>
          </cell>
          <cell r="O37">
            <v>1009368</v>
          </cell>
        </row>
        <row r="38">
          <cell r="A38">
            <v>4657519</v>
          </cell>
          <cell r="B38" t="str">
            <v>Sterican® 20G, 0.90 x 40 mm, gelb</v>
          </cell>
          <cell r="C38" t="str">
            <v>Sterican® 20G, 0.90 x 40 mm, jaune</v>
          </cell>
          <cell r="D38" t="str">
            <v>Sterican® 20G, 0.90 x 40 mm, giallo</v>
          </cell>
          <cell r="E38">
            <v>5</v>
          </cell>
          <cell r="F38" t="str">
            <v>B. Braun</v>
          </cell>
          <cell r="G38" t="str">
            <v>4657519B</v>
          </cell>
          <cell r="H38">
            <v>100</v>
          </cell>
          <cell r="I38" t="str">
            <v>ST</v>
          </cell>
          <cell r="J38">
            <v>1</v>
          </cell>
          <cell r="K38" t="str">
            <v>4022495001153</v>
          </cell>
          <cell r="L38" t="str">
            <v/>
          </cell>
          <cell r="M38">
            <v>100</v>
          </cell>
          <cell r="N38" t="str">
            <v>4022495001160</v>
          </cell>
          <cell r="O38">
            <v>2556351</v>
          </cell>
        </row>
        <row r="39">
          <cell r="A39">
            <v>4657500</v>
          </cell>
          <cell r="B39" t="str">
            <v>Sterican® 20G, 0.90 x 25 mm, gelb</v>
          </cell>
          <cell r="C39" t="str">
            <v>Sterican® 20G, 0.90 x 25 mm, jaune</v>
          </cell>
          <cell r="D39" t="str">
            <v>Sterican® 20G, 0.90 x 25 mm, giallo</v>
          </cell>
          <cell r="E39">
            <v>3</v>
          </cell>
          <cell r="F39" t="str">
            <v>B. Braun</v>
          </cell>
          <cell r="G39" t="str">
            <v>4657500B</v>
          </cell>
          <cell r="H39">
            <v>100</v>
          </cell>
          <cell r="I39" t="str">
            <v>ST</v>
          </cell>
          <cell r="J39">
            <v>1</v>
          </cell>
          <cell r="K39" t="str">
            <v>4022495056856</v>
          </cell>
          <cell r="L39" t="str">
            <v/>
          </cell>
          <cell r="M39">
            <v>100</v>
          </cell>
          <cell r="N39" t="str">
            <v>4022495056863</v>
          </cell>
          <cell r="O39">
            <v>3160916</v>
          </cell>
        </row>
        <row r="40">
          <cell r="A40">
            <v>4665511</v>
          </cell>
          <cell r="B40" t="str">
            <v>Sterican® 19G, 1.10 x 50 mm, crème</v>
          </cell>
          <cell r="C40" t="str">
            <v>Sterican® 19G, 1.10 x 50 mm, crème</v>
          </cell>
          <cell r="D40" t="str">
            <v>Sterican® 19G, 1.10 x 50 mm, crema</v>
          </cell>
          <cell r="E40">
            <v>43</v>
          </cell>
          <cell r="F40" t="str">
            <v>B. Braun</v>
          </cell>
          <cell r="G40" t="str">
            <v>4665511B</v>
          </cell>
          <cell r="H40">
            <v>1000</v>
          </cell>
          <cell r="I40" t="str">
            <v>ST</v>
          </cell>
          <cell r="J40">
            <v>1</v>
          </cell>
          <cell r="K40" t="str">
            <v>4022495052551</v>
          </cell>
          <cell r="L40" t="str">
            <v/>
          </cell>
          <cell r="M40">
            <v>100</v>
          </cell>
          <cell r="N40" t="str">
            <v>4022495052568</v>
          </cell>
          <cell r="O40" t="str">
            <v/>
          </cell>
        </row>
        <row r="41">
          <cell r="A41">
            <v>4665112</v>
          </cell>
          <cell r="B41" t="str">
            <v>Sterican® 19G, 1.10 x 40 mm, crème, Kurzschliff</v>
          </cell>
          <cell r="C41" t="str">
            <v>Sterican® 19G, 1.10 x 40 mm, crème, biseau court</v>
          </cell>
          <cell r="D41" t="str">
            <v>Sterican® 19G, 1.10 x 40 mm, crema, taglio corto</v>
          </cell>
          <cell r="E41">
            <v>29</v>
          </cell>
          <cell r="F41" t="str">
            <v>B. Braun</v>
          </cell>
          <cell r="G41" t="str">
            <v>4665112B</v>
          </cell>
          <cell r="H41">
            <v>1000</v>
          </cell>
          <cell r="I41" t="str">
            <v>ST</v>
          </cell>
          <cell r="J41">
            <v>1</v>
          </cell>
          <cell r="K41" t="str">
            <v>4022495068903</v>
          </cell>
          <cell r="L41" t="str">
            <v/>
          </cell>
          <cell r="M41">
            <v>100</v>
          </cell>
          <cell r="N41" t="str">
            <v>4022495068910</v>
          </cell>
          <cell r="O41" t="str">
            <v/>
          </cell>
        </row>
        <row r="42">
          <cell r="A42">
            <v>4657799</v>
          </cell>
          <cell r="B42" t="str">
            <v>Sterican® 19G, 1.10 x 40 mm, crème</v>
          </cell>
          <cell r="C42" t="str">
            <v>Sterican® 19G, 1.10 x 40 mm, crème</v>
          </cell>
          <cell r="D42" t="str">
            <v>Sterican® 19G, 1.10 x 40 mm, crema</v>
          </cell>
          <cell r="E42">
            <v>23</v>
          </cell>
          <cell r="F42" t="str">
            <v>B. Braun</v>
          </cell>
          <cell r="G42" t="str">
            <v>4657799B</v>
          </cell>
          <cell r="H42">
            <v>100</v>
          </cell>
          <cell r="I42" t="str">
            <v>ST</v>
          </cell>
          <cell r="J42">
            <v>1</v>
          </cell>
          <cell r="K42" t="str">
            <v>4022495052452</v>
          </cell>
          <cell r="L42" t="str">
            <v/>
          </cell>
          <cell r="M42">
            <v>100</v>
          </cell>
          <cell r="N42" t="str">
            <v>4022495052469</v>
          </cell>
          <cell r="O42">
            <v>1585824</v>
          </cell>
        </row>
        <row r="43">
          <cell r="A43">
            <v>4665317</v>
          </cell>
          <cell r="B43" t="str">
            <v>Sterican® 19G, 1.10 x 30 mm, crème</v>
          </cell>
          <cell r="C43" t="str">
            <v>Sterican® 19G, 1.10 x 30 mm, crème</v>
          </cell>
          <cell r="D43" t="str">
            <v>Sterican® 19G, 1.10 x 30 mm, crema</v>
          </cell>
          <cell r="E43">
            <v>33</v>
          </cell>
          <cell r="F43" t="str">
            <v>B. Braun</v>
          </cell>
          <cell r="G43" t="str">
            <v>nicht eröffnet</v>
          </cell>
          <cell r="H43">
            <v>1000</v>
          </cell>
          <cell r="I43" t="str">
            <v>ST</v>
          </cell>
          <cell r="J43">
            <v>1</v>
          </cell>
          <cell r="K43" t="str">
            <v>4022495001306</v>
          </cell>
          <cell r="L43" t="str">
            <v/>
          </cell>
          <cell r="M43">
            <v>100</v>
          </cell>
          <cell r="N43" t="str">
            <v>4022495001313</v>
          </cell>
          <cell r="O43" t="str">
            <v/>
          </cell>
        </row>
        <row r="44">
          <cell r="A44">
            <v>4667123</v>
          </cell>
          <cell r="B44" t="str">
            <v>Sterican® 18G, 1.20 x 50 mm, rosa, Kurzschliff</v>
          </cell>
          <cell r="C44" t="str">
            <v>Sterican® 18G, 1.20 x 50 mm, rose, biseau court</v>
          </cell>
          <cell r="D44" t="str">
            <v>Sterican® 18G, 1.20 x 50 mm, rosa, taglio corto</v>
          </cell>
          <cell r="E44">
            <v>51</v>
          </cell>
          <cell r="F44" t="str">
            <v>B. Braun</v>
          </cell>
          <cell r="G44" t="str">
            <v>4667123B</v>
          </cell>
          <cell r="H44">
            <v>100</v>
          </cell>
          <cell r="I44" t="str">
            <v>ST</v>
          </cell>
          <cell r="J44">
            <v>1</v>
          </cell>
          <cell r="K44" t="str">
            <v>4022495068958</v>
          </cell>
          <cell r="L44" t="str">
            <v/>
          </cell>
          <cell r="M44">
            <v>100</v>
          </cell>
          <cell r="N44" t="str">
            <v>4022495068965</v>
          </cell>
          <cell r="O44">
            <v>3638803</v>
          </cell>
        </row>
        <row r="45">
          <cell r="A45">
            <v>4665120</v>
          </cell>
          <cell r="B45" t="str">
            <v>Sterican® 18G, 1.20 x 40 mm, rosa, Kurzschliff</v>
          </cell>
          <cell r="C45" t="str">
            <v>Sterican® 18G, 1.20 x 40 mm, rose, biseau court</v>
          </cell>
          <cell r="D45" t="str">
            <v>Sterican® 18G, 1.20 x 40 mm, rosa, taglio corto</v>
          </cell>
          <cell r="E45">
            <v>31</v>
          </cell>
          <cell r="F45" t="str">
            <v>B. Braun</v>
          </cell>
          <cell r="G45" t="str">
            <v>4665120B</v>
          </cell>
          <cell r="H45">
            <v>100</v>
          </cell>
          <cell r="I45" t="str">
            <v>ST</v>
          </cell>
          <cell r="J45">
            <v>1</v>
          </cell>
          <cell r="K45" t="str">
            <v>4022495001252</v>
          </cell>
          <cell r="L45" t="str">
            <v/>
          </cell>
          <cell r="M45">
            <v>100</v>
          </cell>
          <cell r="N45" t="str">
            <v>4022495001269</v>
          </cell>
          <cell r="O45">
            <v>1536607</v>
          </cell>
        </row>
        <row r="46">
          <cell r="A46" t="str">
            <v>110022F</v>
          </cell>
          <cell r="B46" t="str">
            <v>Sol-M™ Kanüle 18G, 1.20 x 40 mm, rot, halbstumpf mit 5 μm Partikelfilter</v>
          </cell>
          <cell r="C46" t="str">
            <v>Sol-M™ aiguille 18G, 1.20 x 40 mm, rouge, biseau émoussé avec filtre à particules 5 µm</v>
          </cell>
          <cell r="D46" t="str">
            <v>Sol-M™ ago 18G, 1.20 x 40 mm, rosso, semi spuntato con filtro 5 µm</v>
          </cell>
          <cell r="E46">
            <v>70</v>
          </cell>
          <cell r="F46" t="str">
            <v>B. Braun</v>
          </cell>
          <cell r="G46" t="str">
            <v>kein Transfer</v>
          </cell>
          <cell r="O46">
            <v>7799591</v>
          </cell>
        </row>
        <row r="47">
          <cell r="A47" t="str">
            <v>4550400B</v>
          </cell>
          <cell r="B47" t="str">
            <v>Sterican® Mix 18G, 1.20 x 40 mm, rot, halbstumpf</v>
          </cell>
          <cell r="C47" t="str">
            <v>Sterican® Mix 18G, 1.20 x 40 mm, rouge, biseau semi-émoussé</v>
          </cell>
          <cell r="D47" t="str">
            <v>Sterican® Mix 18G, 1.20 x 40 mm, rosso, semi spuntato</v>
          </cell>
          <cell r="E47">
            <v>66</v>
          </cell>
          <cell r="F47" t="str">
            <v>Berpu</v>
          </cell>
          <cell r="O47"/>
        </row>
        <row r="48">
          <cell r="A48" t="str">
            <v>4656300B</v>
          </cell>
          <cell r="B48" t="str">
            <v>Sterican® 30G, 0.30 x 12 mm, gelb</v>
          </cell>
          <cell r="C48" t="str">
            <v>Sterican® 30G, 0.30 x 12 mm, jaune</v>
          </cell>
          <cell r="D48" t="str">
            <v>Sterican® 30G, 0.30 x 12 mm, giallo</v>
          </cell>
          <cell r="E48">
            <v>2</v>
          </cell>
          <cell r="F48" t="str">
            <v>Berpu</v>
          </cell>
          <cell r="H48">
            <v>100</v>
          </cell>
          <cell r="I48" t="str">
            <v>ST</v>
          </cell>
          <cell r="J48">
            <v>1</v>
          </cell>
          <cell r="K48" t="str">
            <v>6949236206012</v>
          </cell>
          <cell r="L48" t="str">
            <v/>
          </cell>
          <cell r="M48">
            <v>100</v>
          </cell>
          <cell r="N48" t="str">
            <v>16949236206019</v>
          </cell>
          <cell r="O48">
            <v>1119028</v>
          </cell>
        </row>
        <row r="49">
          <cell r="A49" t="str">
            <v>9186182B</v>
          </cell>
          <cell r="B49" t="str">
            <v>Sterican® 27G, 0.40 x 40 mm, grau</v>
          </cell>
          <cell r="C49" t="str">
            <v>Sterican® 27G, 0.40 x 40 mm, gris</v>
          </cell>
          <cell r="D49" t="str">
            <v>Sterican® 27G, 0.40 x 40 mm, grigio</v>
          </cell>
          <cell r="E49">
            <v>64</v>
          </cell>
          <cell r="F49" t="str">
            <v>Berpu</v>
          </cell>
          <cell r="H49">
            <v>100</v>
          </cell>
          <cell r="I49" t="str">
            <v>ST</v>
          </cell>
          <cell r="J49">
            <v>1</v>
          </cell>
          <cell r="K49" t="str">
            <v>6949236206050</v>
          </cell>
          <cell r="L49" t="str">
            <v/>
          </cell>
          <cell r="M49">
            <v>100</v>
          </cell>
          <cell r="N49" t="str">
            <v>16949236206057</v>
          </cell>
          <cell r="O49">
            <v>1119053</v>
          </cell>
        </row>
        <row r="50">
          <cell r="A50" t="str">
            <v>9180117B</v>
          </cell>
          <cell r="B50" t="str">
            <v>Sterican® 27G, 0.40 x 25 mm, grau, stumpf</v>
          </cell>
          <cell r="C50" t="str">
            <v>Sterican® 27G, 0.40 x 25 mm, gris, biseau émoussé</v>
          </cell>
          <cell r="D50" t="str">
            <v>Sterican® 27G, 0.40 x 25 mm, grigio, spuntato</v>
          </cell>
          <cell r="E50">
            <v>56</v>
          </cell>
          <cell r="F50" t="str">
            <v>Berpu</v>
          </cell>
          <cell r="O50"/>
        </row>
        <row r="51">
          <cell r="A51" t="str">
            <v>9186174B</v>
          </cell>
          <cell r="B51" t="str">
            <v>Sterican® 27G, 0.40 x 25 mm, grau</v>
          </cell>
          <cell r="C51" t="str">
            <v>Sterican® 27G, 0.40 x 25 mm, gris</v>
          </cell>
          <cell r="D51" t="str">
            <v>Sterican® 27G, 0.40 x 25 mm, grigio</v>
          </cell>
          <cell r="E51">
            <v>62</v>
          </cell>
          <cell r="F51" t="str">
            <v>Berpu</v>
          </cell>
          <cell r="H51">
            <v>100</v>
          </cell>
          <cell r="I51" t="str">
            <v>ST</v>
          </cell>
          <cell r="J51">
            <v>1</v>
          </cell>
          <cell r="K51" t="str">
            <v>6949236206043</v>
          </cell>
          <cell r="L51" t="str">
            <v/>
          </cell>
          <cell r="M51">
            <v>100</v>
          </cell>
          <cell r="N51" t="str">
            <v>16949236206040</v>
          </cell>
          <cell r="O51">
            <v>1119052</v>
          </cell>
        </row>
        <row r="52">
          <cell r="A52" t="str">
            <v>4657705B</v>
          </cell>
          <cell r="B52" t="str">
            <v>Sterican® 27G, 0.40 x 20 mm, grau</v>
          </cell>
          <cell r="C52" t="str">
            <v>Sterican® 27G, 0.40 x 20 mm, gris</v>
          </cell>
          <cell r="D52" t="str">
            <v>Sterican® 27G, 0.40 x 20 mm, grigio</v>
          </cell>
          <cell r="E52">
            <v>22</v>
          </cell>
          <cell r="F52" t="str">
            <v>Berpu</v>
          </cell>
          <cell r="H52">
            <v>100</v>
          </cell>
          <cell r="I52" t="str">
            <v>ST</v>
          </cell>
          <cell r="J52">
            <v>1</v>
          </cell>
          <cell r="K52" t="str">
            <v>6949236206036</v>
          </cell>
          <cell r="L52" t="str">
            <v/>
          </cell>
          <cell r="M52">
            <v>100</v>
          </cell>
          <cell r="N52" t="str">
            <v>16949236206033</v>
          </cell>
          <cell r="O52">
            <v>1119037</v>
          </cell>
        </row>
        <row r="53">
          <cell r="A53" t="str">
            <v>4665406B</v>
          </cell>
          <cell r="B53" t="str">
            <v>Sterican® 27G, 0.40 x 12 mm, grau</v>
          </cell>
          <cell r="C53" t="str">
            <v>Sterican® 27G, 0.40 x 12 mm, gris</v>
          </cell>
          <cell r="D53" t="str">
            <v>Sterican® 27G, 0.40 x 12 mm, grigio</v>
          </cell>
          <cell r="E53">
            <v>36</v>
          </cell>
          <cell r="F53" t="str">
            <v>Berpu</v>
          </cell>
          <cell r="H53">
            <v>100</v>
          </cell>
          <cell r="I53" t="str">
            <v>ST</v>
          </cell>
          <cell r="J53">
            <v>1</v>
          </cell>
          <cell r="K53" t="str">
            <v>6949236206029</v>
          </cell>
          <cell r="L53" t="str">
            <v/>
          </cell>
          <cell r="M53">
            <v>100</v>
          </cell>
          <cell r="N53" t="str">
            <v>16949236206026</v>
          </cell>
          <cell r="O53">
            <v>1119042</v>
          </cell>
        </row>
        <row r="54">
          <cell r="A54" t="str">
            <v>4657683B</v>
          </cell>
          <cell r="B54" t="str">
            <v>Sterican® 26G, 0.45 x 25 mm, braun</v>
          </cell>
          <cell r="C54" t="str">
            <v>Sterican® 26G, 0.45 x 25 mm, brun</v>
          </cell>
          <cell r="D54" t="str">
            <v>Sterican® 26G, 0.45 x 25 mm, marrone</v>
          </cell>
          <cell r="E54">
            <v>20</v>
          </cell>
          <cell r="F54" t="str">
            <v>Berpu</v>
          </cell>
          <cell r="H54">
            <v>100</v>
          </cell>
          <cell r="I54" t="str">
            <v>ST</v>
          </cell>
          <cell r="J54">
            <v>1</v>
          </cell>
          <cell r="K54" t="str">
            <v>6949236206074</v>
          </cell>
          <cell r="L54" t="str">
            <v/>
          </cell>
          <cell r="M54">
            <v>100</v>
          </cell>
          <cell r="N54" t="str">
            <v>16949236206071</v>
          </cell>
          <cell r="O54">
            <v>1119036</v>
          </cell>
        </row>
        <row r="55">
          <cell r="A55" t="str">
            <v>4665457B</v>
          </cell>
          <cell r="B55" t="str">
            <v>Sterican® 26G, 0.45 x 12 mm, braun, Insulin</v>
          </cell>
          <cell r="C55" t="str">
            <v>Sterican® 26G, 0.45 x 12 mm, brun</v>
          </cell>
          <cell r="D55" t="str">
            <v>Sterican® 26G, 0.45 x 12 mm, marrone</v>
          </cell>
          <cell r="E55">
            <v>38</v>
          </cell>
          <cell r="F55" t="str">
            <v>Berpu</v>
          </cell>
          <cell r="H55">
            <v>100</v>
          </cell>
          <cell r="I55" t="str">
            <v>ST</v>
          </cell>
          <cell r="J55">
            <v>1</v>
          </cell>
          <cell r="K55" t="str">
            <v>6949236206067</v>
          </cell>
          <cell r="L55" t="str">
            <v/>
          </cell>
          <cell r="M55">
            <v>100</v>
          </cell>
          <cell r="N55" t="str">
            <v>16949236206064</v>
          </cell>
          <cell r="O55">
            <v>1119043</v>
          </cell>
        </row>
        <row r="56">
          <cell r="A56" t="str">
            <v>9186166B</v>
          </cell>
          <cell r="B56" t="str">
            <v>Sterican® 25G, 0.50 x 40 mm, orange</v>
          </cell>
          <cell r="C56" t="str">
            <v>Sterican® 25G, 0.50 x 40 mm, orange</v>
          </cell>
          <cell r="D56" t="str">
            <v>Sterican® 25G, 0.50 x 40 mm, arancione</v>
          </cell>
          <cell r="E56">
            <v>60</v>
          </cell>
          <cell r="F56" t="str">
            <v>Berpu</v>
          </cell>
          <cell r="H56">
            <v>100</v>
          </cell>
          <cell r="I56" t="str">
            <v>ST</v>
          </cell>
          <cell r="J56">
            <v>1</v>
          </cell>
          <cell r="K56" t="str">
            <v>6949236206104</v>
          </cell>
          <cell r="L56" t="str">
            <v/>
          </cell>
          <cell r="M56">
            <v>100</v>
          </cell>
          <cell r="N56" t="str">
            <v>16949236206101</v>
          </cell>
          <cell r="O56">
            <v>1119051</v>
          </cell>
        </row>
        <row r="57">
          <cell r="A57" t="str">
            <v>9186158B</v>
          </cell>
          <cell r="B57" t="str">
            <v>Sterican® 25G, 0.50 x 25 mm, orange</v>
          </cell>
          <cell r="C57" t="str">
            <v>Sterican® 25G, 0.50 x 25 mm, orange</v>
          </cell>
          <cell r="D57" t="str">
            <v>Sterican® 25G, 0.50 x 25 mm, arancione</v>
          </cell>
          <cell r="E57">
            <v>58</v>
          </cell>
          <cell r="F57" t="str">
            <v>Berpu</v>
          </cell>
          <cell r="H57">
            <v>100</v>
          </cell>
          <cell r="I57" t="str">
            <v>ST</v>
          </cell>
          <cell r="J57">
            <v>1</v>
          </cell>
          <cell r="K57" t="str">
            <v>6949236206098</v>
          </cell>
          <cell r="L57" t="str">
            <v/>
          </cell>
          <cell r="M57">
            <v>100</v>
          </cell>
          <cell r="N57" t="str">
            <v>16949236206095</v>
          </cell>
          <cell r="O57">
            <v>1119050</v>
          </cell>
        </row>
        <row r="58">
          <cell r="A58" t="str">
            <v>4657853B</v>
          </cell>
          <cell r="B58" t="str">
            <v>Sterican® 25G, 0.50 x 16 mm, orange</v>
          </cell>
          <cell r="C58" t="str">
            <v>Sterican® 25G, 0.50 x 16 mm, orange</v>
          </cell>
          <cell r="D58" t="str">
            <v>Sterican® 25G, 0.50 x 16 mm, arancione</v>
          </cell>
          <cell r="E58">
            <v>26</v>
          </cell>
          <cell r="F58" t="str">
            <v>Berpu</v>
          </cell>
          <cell r="H58">
            <v>100</v>
          </cell>
          <cell r="I58" t="str">
            <v>ST</v>
          </cell>
          <cell r="J58">
            <v>1</v>
          </cell>
          <cell r="K58" t="str">
            <v>6949236206081</v>
          </cell>
          <cell r="L58" t="str">
            <v/>
          </cell>
          <cell r="M58">
            <v>100</v>
          </cell>
          <cell r="N58" t="str">
            <v>16949236206088</v>
          </cell>
          <cell r="O58">
            <v>1119039</v>
          </cell>
        </row>
        <row r="59">
          <cell r="A59" t="str">
            <v>4657675B</v>
          </cell>
          <cell r="B59" t="str">
            <v>Sterican® 24G, 0.55 x 25 mm, violett</v>
          </cell>
          <cell r="C59" t="str">
            <v>Sterican® 24G, 0.55 x 25 mm, violet</v>
          </cell>
          <cell r="D59" t="str">
            <v>Sterican® 24G, 0.55 x 25 mm, viola</v>
          </cell>
          <cell r="E59">
            <v>18</v>
          </cell>
          <cell r="F59" t="str">
            <v>Berpu</v>
          </cell>
          <cell r="H59">
            <v>100</v>
          </cell>
          <cell r="I59" t="str">
            <v>ST</v>
          </cell>
          <cell r="J59">
            <v>1</v>
          </cell>
          <cell r="K59" t="str">
            <v>6949236206111</v>
          </cell>
          <cell r="L59" t="str">
            <v/>
          </cell>
          <cell r="M59">
            <v>100</v>
          </cell>
          <cell r="N59" t="str">
            <v>16949236206118</v>
          </cell>
          <cell r="O59">
            <v>1119035</v>
          </cell>
        </row>
        <row r="60">
          <cell r="A60" t="str">
            <v>4665600B</v>
          </cell>
          <cell r="B60" t="str">
            <v>Sterican® 23G, 0.60 x 60 mm, blau</v>
          </cell>
          <cell r="C60" t="str">
            <v>Sterican® 23G, 0.60 x 60 mm, bleu</v>
          </cell>
          <cell r="D60" t="str">
            <v>Sterican® 23G, 0.60 x 60 mm, blu</v>
          </cell>
          <cell r="E60">
            <v>46</v>
          </cell>
          <cell r="F60" t="str">
            <v>Berpu</v>
          </cell>
          <cell r="H60">
            <v>100</v>
          </cell>
          <cell r="I60" t="str">
            <v>ST</v>
          </cell>
          <cell r="J60">
            <v>1</v>
          </cell>
          <cell r="K60" t="str">
            <v>6949236206159</v>
          </cell>
          <cell r="L60" t="str">
            <v/>
          </cell>
          <cell r="M60">
            <v>100</v>
          </cell>
          <cell r="N60" t="str">
            <v>16949236206156</v>
          </cell>
          <cell r="O60">
            <v>1119046</v>
          </cell>
        </row>
        <row r="61">
          <cell r="A61" t="str">
            <v>4657640B</v>
          </cell>
          <cell r="B61" t="str">
            <v>Sterican® 23G, 0.60 x 30 mm, blau</v>
          </cell>
          <cell r="C61" t="str">
            <v>Sterican® 23G, 0.60 x 30 mm, bleu</v>
          </cell>
          <cell r="D61" t="str">
            <v>Sterican® 23G, 0.60 x 30 mm, blu</v>
          </cell>
          <cell r="E61">
            <v>14</v>
          </cell>
          <cell r="F61" t="str">
            <v>Berpu</v>
          </cell>
          <cell r="H61">
            <v>100</v>
          </cell>
          <cell r="I61" t="str">
            <v>ST</v>
          </cell>
          <cell r="J61">
            <v>1</v>
          </cell>
          <cell r="K61" t="str">
            <v>6949236206135</v>
          </cell>
          <cell r="L61" t="str">
            <v/>
          </cell>
          <cell r="M61">
            <v>100</v>
          </cell>
          <cell r="N61" t="str">
            <v>16949236206132</v>
          </cell>
          <cell r="O61">
            <v>1119033</v>
          </cell>
        </row>
        <row r="62">
          <cell r="A62" t="str">
            <v>4657667B</v>
          </cell>
          <cell r="B62" t="str">
            <v>Sterican® 23G, 0.60 x 25 mm, blau</v>
          </cell>
          <cell r="C62" t="str">
            <v>Sterican® 23G, 0.60 x 25 mm, bleu</v>
          </cell>
          <cell r="D62" t="str">
            <v>Sterican® 23G, 0.60 x 25 mm, blu</v>
          </cell>
          <cell r="E62">
            <v>16</v>
          </cell>
          <cell r="F62" t="str">
            <v>Berpu</v>
          </cell>
          <cell r="H62">
            <v>100</v>
          </cell>
          <cell r="I62" t="str">
            <v>ST</v>
          </cell>
          <cell r="J62">
            <v>1</v>
          </cell>
          <cell r="K62" t="str">
            <v>6949236206128</v>
          </cell>
          <cell r="L62" t="str">
            <v/>
          </cell>
          <cell r="M62">
            <v>100</v>
          </cell>
          <cell r="N62" t="str">
            <v>16949236206125</v>
          </cell>
          <cell r="O62">
            <v>1119034</v>
          </cell>
        </row>
        <row r="63">
          <cell r="A63" t="str">
            <v>4660021B</v>
          </cell>
          <cell r="B63" t="str">
            <v>Sterican® 22G, 0.70 x 40 mm, schwarz</v>
          </cell>
          <cell r="C63" t="str">
            <v>Sterican® 22G, 0.70 x 40 mm, noir</v>
          </cell>
          <cell r="D63" t="str">
            <v>Sterican® 22G, 0.70 x 40 mm, nero</v>
          </cell>
          <cell r="E63">
            <v>28</v>
          </cell>
          <cell r="F63" t="str">
            <v>Berpu</v>
          </cell>
          <cell r="H63">
            <v>100</v>
          </cell>
          <cell r="I63" t="str">
            <v>ST</v>
          </cell>
          <cell r="J63">
            <v>1</v>
          </cell>
          <cell r="K63" t="str">
            <v>6949236206173</v>
          </cell>
          <cell r="L63" t="str">
            <v/>
          </cell>
          <cell r="M63">
            <v>100</v>
          </cell>
          <cell r="N63" t="str">
            <v>16949236206170</v>
          </cell>
          <cell r="O63">
            <v>1119040</v>
          </cell>
        </row>
        <row r="64">
          <cell r="A64" t="str">
            <v>4657624B</v>
          </cell>
          <cell r="B64" t="str">
            <v>Sterican® 22G, 0.70 x 30 mm, schwarz</v>
          </cell>
          <cell r="C64" t="str">
            <v>Sterican® 22G, 0.70 x 30 mm, noir</v>
          </cell>
          <cell r="D64" t="str">
            <v>Sterican® 22G, 0.70 x 30 mm, nero</v>
          </cell>
          <cell r="E64">
            <v>12</v>
          </cell>
          <cell r="F64" t="str">
            <v>Berpu</v>
          </cell>
          <cell r="H64">
            <v>100</v>
          </cell>
          <cell r="I64" t="str">
            <v>ST</v>
          </cell>
          <cell r="J64">
            <v>1</v>
          </cell>
          <cell r="K64" t="str">
            <v>6949236205909</v>
          </cell>
          <cell r="L64" t="str">
            <v/>
          </cell>
          <cell r="M64">
            <v>100</v>
          </cell>
          <cell r="N64" t="str">
            <v>16949236205906</v>
          </cell>
          <cell r="O64">
            <v>7853385</v>
          </cell>
        </row>
        <row r="65">
          <cell r="A65" t="str">
            <v>4665503B</v>
          </cell>
          <cell r="B65" t="str">
            <v>Sterican® 21G, 0.80 x 50 mm, grün</v>
          </cell>
          <cell r="C65" t="str">
            <v>Sterican® 21G, 0.80 x 50 mm, vert</v>
          </cell>
          <cell r="D65" t="str">
            <v>Sterican® 21G, 0.80 x 50 mm, verde</v>
          </cell>
          <cell r="E65">
            <v>42</v>
          </cell>
          <cell r="F65" t="str">
            <v>Berpu</v>
          </cell>
          <cell r="H65">
            <v>100</v>
          </cell>
          <cell r="I65" t="str">
            <v>ST</v>
          </cell>
          <cell r="J65">
            <v>1</v>
          </cell>
          <cell r="K65" t="str">
            <v>6949236206210</v>
          </cell>
          <cell r="L65" t="str">
            <v/>
          </cell>
          <cell r="M65">
            <v>100</v>
          </cell>
          <cell r="N65" t="str">
            <v>16949236206217</v>
          </cell>
          <cell r="O65">
            <v>1119044</v>
          </cell>
        </row>
        <row r="66">
          <cell r="A66" t="str">
            <v>4657527B</v>
          </cell>
          <cell r="B66" t="str">
            <v>Sterican® 21G, 0.80 x 40 mm, grün</v>
          </cell>
          <cell r="C66" t="str">
            <v>Sterican® 21G, 0.80 x 40 mm, vert</v>
          </cell>
          <cell r="D66" t="str">
            <v>Sterican® 21G, 0.80 x 40 mm, verde</v>
          </cell>
          <cell r="E66">
            <v>8</v>
          </cell>
          <cell r="F66" t="str">
            <v>Berpu</v>
          </cell>
          <cell r="H66">
            <v>100</v>
          </cell>
          <cell r="I66" t="str">
            <v>ST</v>
          </cell>
          <cell r="J66">
            <v>1</v>
          </cell>
          <cell r="K66" t="str">
            <v>6949236206203</v>
          </cell>
          <cell r="L66" t="str">
            <v/>
          </cell>
          <cell r="M66">
            <v>100</v>
          </cell>
          <cell r="N66" t="str">
            <v>16949236206200</v>
          </cell>
          <cell r="O66">
            <v>1119031</v>
          </cell>
        </row>
        <row r="67">
          <cell r="A67" t="str">
            <v>4657543B</v>
          </cell>
          <cell r="B67" t="str">
            <v>Sterican® 21G, 0.80 x 25 mm, grün</v>
          </cell>
          <cell r="C67" t="str">
            <v>Sterican® 21G, 0.80 x 25 mm, vert</v>
          </cell>
          <cell r="D67" t="str">
            <v>Sterican® 21G, 0.80 x 25 mm, verde</v>
          </cell>
          <cell r="E67">
            <v>10</v>
          </cell>
          <cell r="F67" t="str">
            <v>Berpu</v>
          </cell>
          <cell r="H67">
            <v>100</v>
          </cell>
          <cell r="I67" t="str">
            <v>ST</v>
          </cell>
          <cell r="J67">
            <v>1</v>
          </cell>
          <cell r="K67" t="str">
            <v>6949236206197</v>
          </cell>
          <cell r="L67" t="str">
            <v/>
          </cell>
          <cell r="M67">
            <v>100</v>
          </cell>
          <cell r="N67" t="str">
            <v>16949236206194</v>
          </cell>
          <cell r="O67">
            <v>1119032</v>
          </cell>
        </row>
        <row r="68">
          <cell r="A68" t="str">
            <v>9180109B</v>
          </cell>
          <cell r="B68" t="str">
            <v>Sterican® 21G, 0.80 x 22 mm, grün, stumpf</v>
          </cell>
          <cell r="C68" t="str">
            <v>Sterican® 21G, 0.80 x 22 mm, vert, biseau émoussé</v>
          </cell>
          <cell r="D68" t="str">
            <v>Sterican® 21G, 0.80 x 22 mm, verde, spuntato</v>
          </cell>
          <cell r="E68">
            <v>54</v>
          </cell>
          <cell r="F68" t="str">
            <v>Berpu</v>
          </cell>
          <cell r="O68"/>
        </row>
        <row r="69">
          <cell r="A69" t="str">
            <v>4665791B</v>
          </cell>
          <cell r="B69" t="str">
            <v>Sterican® 20G, 0.90 x 70 mm, gelb</v>
          </cell>
          <cell r="C69" t="str">
            <v>Sterican® 20G, 0.90 x 70 mm, jaune</v>
          </cell>
          <cell r="D69" t="str">
            <v>Sterican® 20G, 0.90 x 70 mm, giallo</v>
          </cell>
          <cell r="E69">
            <v>48</v>
          </cell>
          <cell r="F69" t="str">
            <v>Berpu</v>
          </cell>
          <cell r="H69">
            <v>100</v>
          </cell>
          <cell r="I69" t="str">
            <v>ST</v>
          </cell>
          <cell r="J69">
            <v>1</v>
          </cell>
          <cell r="K69" t="str">
            <v>6949236206272</v>
          </cell>
          <cell r="L69" t="str">
            <v/>
          </cell>
          <cell r="M69">
            <v>100</v>
          </cell>
          <cell r="N69" t="str">
            <v>16949236206279</v>
          </cell>
          <cell r="O69">
            <v>1119047</v>
          </cell>
        </row>
        <row r="70">
          <cell r="A70" t="str">
            <v>4667093B</v>
          </cell>
          <cell r="B70" t="str">
            <v>Sterican® 20G, 0.90 x 50 mm, gelb, Kurzschliff</v>
          </cell>
          <cell r="C70" t="str">
            <v>Sterican® 20G, 0.90 x 50 mm, jaune, biseau court</v>
          </cell>
          <cell r="D70" t="str">
            <v>Sterican® 20G, 0.90 x 50 mm, giallo, taglio corto</v>
          </cell>
          <cell r="E70">
            <v>50</v>
          </cell>
          <cell r="F70" t="str">
            <v>Berpu</v>
          </cell>
          <cell r="H70">
            <v>100</v>
          </cell>
          <cell r="I70" t="str">
            <v>ST</v>
          </cell>
          <cell r="J70">
            <v>1</v>
          </cell>
          <cell r="K70" t="str">
            <v>6949236206265</v>
          </cell>
          <cell r="L70" t="str">
            <v/>
          </cell>
          <cell r="M70">
            <v>100</v>
          </cell>
          <cell r="N70" t="str">
            <v>16949236206262</v>
          </cell>
          <cell r="O70">
            <v>1119048</v>
          </cell>
        </row>
        <row r="71">
          <cell r="A71" t="str">
            <v>4657519B</v>
          </cell>
          <cell r="B71" t="str">
            <v>Sterican® 20G, 0.90 x 40 mm, gelb</v>
          </cell>
          <cell r="C71" t="str">
            <v>Sterican® 20G, 0.90 x 40 mm, jaune</v>
          </cell>
          <cell r="D71" t="str">
            <v>Sterican® 20G, 0.90 x 40 mm, giallo</v>
          </cell>
          <cell r="E71">
            <v>6</v>
          </cell>
          <cell r="F71" t="str">
            <v>Berpu</v>
          </cell>
          <cell r="H71">
            <v>100</v>
          </cell>
          <cell r="I71" t="str">
            <v>ST</v>
          </cell>
          <cell r="J71">
            <v>1</v>
          </cell>
          <cell r="K71" t="str">
            <v>6949236206258</v>
          </cell>
          <cell r="L71" t="str">
            <v/>
          </cell>
          <cell r="M71">
            <v>100</v>
          </cell>
          <cell r="N71" t="str">
            <v>16949236206255</v>
          </cell>
          <cell r="O71">
            <v>1119030</v>
          </cell>
        </row>
        <row r="72">
          <cell r="A72" t="str">
            <v>4657500B</v>
          </cell>
          <cell r="B72" t="str">
            <v>Sterican® 20G, 0.90 x 25 mm, gelb</v>
          </cell>
          <cell r="C72" t="str">
            <v>Sterican® 20G, 0.90 x 25 mm, jaune</v>
          </cell>
          <cell r="D72" t="str">
            <v>Sterican® 20G, 0.90 x 25 mm, giallo</v>
          </cell>
          <cell r="E72">
            <v>4</v>
          </cell>
          <cell r="F72" t="str">
            <v>Berpu</v>
          </cell>
          <cell r="H72">
            <v>100</v>
          </cell>
          <cell r="I72" t="str">
            <v>ST</v>
          </cell>
          <cell r="J72">
            <v>1</v>
          </cell>
          <cell r="K72" t="str">
            <v>6949236206241</v>
          </cell>
          <cell r="L72" t="str">
            <v/>
          </cell>
          <cell r="M72">
            <v>100</v>
          </cell>
          <cell r="N72" t="str">
            <v>16949236206248</v>
          </cell>
          <cell r="O72">
            <v>1119029</v>
          </cell>
        </row>
        <row r="73">
          <cell r="A73" t="str">
            <v>4665511B</v>
          </cell>
          <cell r="B73" t="str">
            <v>Sterican® 19G, 1.10 x 50 mm, crème</v>
          </cell>
          <cell r="C73" t="str">
            <v>Sterican® 19G, 1.10 x 50 mm, crème</v>
          </cell>
          <cell r="D73" t="str">
            <v>Sterican® 19G, 1.10 x 50 mm, crema</v>
          </cell>
          <cell r="E73">
            <v>44</v>
          </cell>
          <cell r="F73" t="str">
            <v>Berpu</v>
          </cell>
          <cell r="H73">
            <v>100</v>
          </cell>
          <cell r="I73" t="str">
            <v>ST</v>
          </cell>
          <cell r="J73">
            <v>1</v>
          </cell>
          <cell r="K73" t="str">
            <v>6949236206302</v>
          </cell>
          <cell r="L73" t="str">
            <v/>
          </cell>
          <cell r="M73">
            <v>100</v>
          </cell>
          <cell r="N73" t="str">
            <v>16949236206309</v>
          </cell>
          <cell r="O73">
            <v>1119045</v>
          </cell>
        </row>
        <row r="74">
          <cell r="A74" t="str">
            <v>4665112B</v>
          </cell>
          <cell r="B74" t="str">
            <v>Sterican® 19G, 1.10 x 40 mm, crème, Kurzschliff</v>
          </cell>
          <cell r="C74" t="str">
            <v>Sterican® 19G, 1.10 x 40 mm, crème, biseau court</v>
          </cell>
          <cell r="D74" t="str">
            <v>Sterican® 19G, 1.10 x 40 mm, crema, taglio corto</v>
          </cell>
          <cell r="E74">
            <v>30</v>
          </cell>
          <cell r="F74" t="str">
            <v>Berpu</v>
          </cell>
          <cell r="H74">
            <v>100</v>
          </cell>
          <cell r="I74" t="str">
            <v>ST</v>
          </cell>
          <cell r="J74">
            <v>1</v>
          </cell>
          <cell r="K74" t="str">
            <v>6949236206296</v>
          </cell>
          <cell r="L74" t="str">
            <v/>
          </cell>
          <cell r="M74">
            <v>100</v>
          </cell>
          <cell r="N74" t="str">
            <v>16949236206293</v>
          </cell>
          <cell r="O74">
            <v>1119041</v>
          </cell>
        </row>
        <row r="75">
          <cell r="A75" t="str">
            <v>4657799B</v>
          </cell>
          <cell r="B75" t="str">
            <v>Sterican® 19G, 1.10 x 40 mm, crème</v>
          </cell>
          <cell r="C75" t="str">
            <v>Sterican® 19G, 1.10 x 40 mm, crème</v>
          </cell>
          <cell r="D75" t="str">
            <v>Sterican® 19G, 1.10 x 40 mm, crema</v>
          </cell>
          <cell r="E75">
            <v>24</v>
          </cell>
          <cell r="F75" t="str">
            <v>Berpu</v>
          </cell>
          <cell r="H75">
            <v>100</v>
          </cell>
          <cell r="I75" t="str">
            <v>ST</v>
          </cell>
          <cell r="J75">
            <v>1</v>
          </cell>
          <cell r="K75" t="str">
            <v>6949236206289</v>
          </cell>
          <cell r="L75" t="str">
            <v/>
          </cell>
          <cell r="M75">
            <v>100</v>
          </cell>
          <cell r="N75" t="str">
            <v>16949236206286</v>
          </cell>
          <cell r="O75">
            <v>1119038</v>
          </cell>
        </row>
        <row r="76">
          <cell r="A76" t="str">
            <v>4667123B</v>
          </cell>
          <cell r="B76" t="str">
            <v>Sterican® 18G, 1.20 x 50 mm, rosa, Kurzschliff</v>
          </cell>
          <cell r="C76" t="str">
            <v>Sterican® 18G, 1.20 x 50 mm, rose, biseau court</v>
          </cell>
          <cell r="D76" t="str">
            <v>Sterican® 18G, 1.20 x 50 mm, rosa, taglio corto</v>
          </cell>
          <cell r="E76">
            <v>52</v>
          </cell>
          <cell r="F76" t="str">
            <v>Berpu</v>
          </cell>
          <cell r="H76">
            <v>100</v>
          </cell>
          <cell r="I76" t="str">
            <v>ST</v>
          </cell>
          <cell r="J76">
            <v>1</v>
          </cell>
          <cell r="K76" t="str">
            <v>6949236206326</v>
          </cell>
          <cell r="L76" t="str">
            <v/>
          </cell>
          <cell r="M76">
            <v>100</v>
          </cell>
          <cell r="N76" t="str">
            <v>16949236206323</v>
          </cell>
          <cell r="O76">
            <v>1119049</v>
          </cell>
        </row>
        <row r="77">
          <cell r="A77" t="str">
            <v>4665120B</v>
          </cell>
          <cell r="B77" t="str">
            <v>Sterican® 18G, 1.20 x 40 mm, rosa, Kurzschliff</v>
          </cell>
          <cell r="C77" t="str">
            <v>Sterican® 18G, 1.20 x 40 mm, rose, biseau court</v>
          </cell>
          <cell r="D77" t="str">
            <v>Sterican® 18G, 1.20 x 40 mm, rosa, taglio corto</v>
          </cell>
          <cell r="E77">
            <v>32</v>
          </cell>
          <cell r="F77" t="str">
            <v>Berpu</v>
          </cell>
          <cell r="H77">
            <v>100</v>
          </cell>
          <cell r="I77" t="str">
            <v>ST</v>
          </cell>
          <cell r="J77">
            <v>1</v>
          </cell>
          <cell r="K77" t="str">
            <v>6949236205923</v>
          </cell>
          <cell r="L77" t="str">
            <v/>
          </cell>
          <cell r="M77">
            <v>100</v>
          </cell>
          <cell r="N77" t="str">
            <v>16949236205920</v>
          </cell>
          <cell r="O77">
            <v>7853384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1BFF-00B1-436F-BEAC-CAF8E388FDE0}">
  <dimension ref="A1:E36"/>
  <sheetViews>
    <sheetView tabSelected="1" workbookViewId="0">
      <pane ySplit="1" topLeftCell="C2" activePane="bottomLeft" state="frozen"/>
      <selection pane="bottomLeft" activeCell="I21" sqref="I21"/>
    </sheetView>
  </sheetViews>
  <sheetFormatPr defaultColWidth="11.42578125" defaultRowHeight="15"/>
  <cols>
    <col min="1" max="1" width="14.42578125" style="1" bestFit="1" customWidth="1"/>
    <col min="2" max="2" width="61" style="1" bestFit="1" customWidth="1"/>
    <col min="3" max="3" width="53.7109375" style="1" bestFit="1" customWidth="1"/>
    <col min="4" max="4" width="46.85546875" style="1" bestFit="1" customWidth="1"/>
    <col min="5" max="5" width="17.140625" style="1" customWidth="1"/>
  </cols>
  <sheetData>
    <row r="1" spans="1:5" s="2" customFormat="1">
      <c r="A1" s="17" t="s">
        <v>0</v>
      </c>
      <c r="B1" s="17" t="s">
        <v>1</v>
      </c>
      <c r="C1" s="17" t="s">
        <v>2</v>
      </c>
      <c r="D1" s="17" t="s">
        <v>3</v>
      </c>
      <c r="E1" s="14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5" t="s">
        <v>9</v>
      </c>
    </row>
    <row r="3" spans="1:5">
      <c r="A3" s="1">
        <v>4656300</v>
      </c>
      <c r="B3" s="1" t="s">
        <v>10</v>
      </c>
      <c r="C3" s="1" t="s">
        <v>11</v>
      </c>
      <c r="D3" s="1" t="s">
        <v>12</v>
      </c>
      <c r="E3" s="15" t="s">
        <v>13</v>
      </c>
    </row>
    <row r="4" spans="1:5">
      <c r="A4" s="1">
        <v>9186182</v>
      </c>
      <c r="B4" s="1" t="s">
        <v>14</v>
      </c>
      <c r="C4" s="1" t="s">
        <v>15</v>
      </c>
      <c r="D4" s="1" t="s">
        <v>16</v>
      </c>
      <c r="E4" s="15" t="s">
        <v>17</v>
      </c>
    </row>
    <row r="5" spans="1:5">
      <c r="A5" s="1">
        <v>9180117</v>
      </c>
      <c r="B5" s="1" t="s">
        <v>18</v>
      </c>
      <c r="C5" s="1" t="s">
        <v>19</v>
      </c>
      <c r="D5" s="1" t="s">
        <v>20</v>
      </c>
      <c r="E5" s="15" t="s">
        <v>21</v>
      </c>
    </row>
    <row r="6" spans="1:5">
      <c r="A6" s="1">
        <v>9186174</v>
      </c>
      <c r="B6" s="1" t="s">
        <v>22</v>
      </c>
      <c r="C6" s="1" t="s">
        <v>23</v>
      </c>
      <c r="D6" s="1" t="s">
        <v>24</v>
      </c>
      <c r="E6" s="15" t="s">
        <v>25</v>
      </c>
    </row>
    <row r="7" spans="1:5">
      <c r="A7" s="1">
        <v>4657705</v>
      </c>
      <c r="B7" s="1" t="s">
        <v>26</v>
      </c>
      <c r="C7" s="1" t="s">
        <v>27</v>
      </c>
      <c r="D7" s="1" t="s">
        <v>28</v>
      </c>
      <c r="E7" s="15" t="s">
        <v>29</v>
      </c>
    </row>
    <row r="8" spans="1:5">
      <c r="A8" s="1">
        <v>4665406</v>
      </c>
      <c r="B8" s="1" t="s">
        <v>30</v>
      </c>
      <c r="C8" s="1" t="s">
        <v>31</v>
      </c>
      <c r="D8" s="1" t="s">
        <v>32</v>
      </c>
      <c r="E8" s="15" t="s">
        <v>33</v>
      </c>
    </row>
    <row r="9" spans="1:5">
      <c r="A9" s="1">
        <v>4657683</v>
      </c>
      <c r="B9" s="1" t="s">
        <v>34</v>
      </c>
      <c r="C9" s="1" t="s">
        <v>35</v>
      </c>
      <c r="D9" s="1" t="s">
        <v>36</v>
      </c>
      <c r="E9" s="15" t="s">
        <v>37</v>
      </c>
    </row>
    <row r="10" spans="1:5">
      <c r="A10" s="1">
        <v>4665457</v>
      </c>
      <c r="B10" s="1" t="s">
        <v>38</v>
      </c>
      <c r="C10" s="1" t="s">
        <v>39</v>
      </c>
      <c r="D10" s="1" t="s">
        <v>40</v>
      </c>
      <c r="E10" s="15" t="s">
        <v>41</v>
      </c>
    </row>
    <row r="11" spans="1:5">
      <c r="A11" s="1">
        <v>9186166</v>
      </c>
      <c r="B11" s="1" t="s">
        <v>42</v>
      </c>
      <c r="C11" s="1" t="s">
        <v>42</v>
      </c>
      <c r="D11" s="1" t="s">
        <v>43</v>
      </c>
      <c r="E11" s="15" t="s">
        <v>44</v>
      </c>
    </row>
    <row r="12" spans="1:5">
      <c r="A12" s="1">
        <v>9186158</v>
      </c>
      <c r="B12" s="1" t="s">
        <v>45</v>
      </c>
      <c r="C12" s="1" t="s">
        <v>45</v>
      </c>
      <c r="D12" s="1" t="s">
        <v>46</v>
      </c>
      <c r="E12" s="15" t="s">
        <v>47</v>
      </c>
    </row>
    <row r="13" spans="1:5">
      <c r="A13" s="1">
        <v>4657853</v>
      </c>
      <c r="B13" s="1" t="s">
        <v>48</v>
      </c>
      <c r="C13" s="1" t="s">
        <v>48</v>
      </c>
      <c r="D13" s="1" t="s">
        <v>49</v>
      </c>
      <c r="E13" s="15" t="s">
        <v>50</v>
      </c>
    </row>
    <row r="14" spans="1:5">
      <c r="A14" s="1">
        <v>4657675</v>
      </c>
      <c r="B14" s="1" t="s">
        <v>51</v>
      </c>
      <c r="C14" s="1" t="s">
        <v>52</v>
      </c>
      <c r="D14" s="1" t="s">
        <v>53</v>
      </c>
      <c r="E14" s="15" t="s">
        <v>54</v>
      </c>
    </row>
    <row r="15" spans="1:5">
      <c r="A15" s="1">
        <v>4665635</v>
      </c>
      <c r="B15" s="1" t="s">
        <v>55</v>
      </c>
      <c r="C15" s="1" t="s">
        <v>56</v>
      </c>
      <c r="D15" s="1" t="s">
        <v>57</v>
      </c>
      <c r="E15" s="15" t="s">
        <v>58</v>
      </c>
    </row>
    <row r="16" spans="1:5">
      <c r="A16" s="1">
        <v>4665600</v>
      </c>
      <c r="B16" s="1" t="s">
        <v>59</v>
      </c>
      <c r="C16" s="1" t="s">
        <v>60</v>
      </c>
      <c r="D16" s="1" t="s">
        <v>61</v>
      </c>
      <c r="E16" s="15" t="s">
        <v>62</v>
      </c>
    </row>
    <row r="17" spans="1:5">
      <c r="A17" s="1">
        <v>4657640</v>
      </c>
      <c r="B17" s="1" t="s">
        <v>63</v>
      </c>
      <c r="C17" s="1" t="s">
        <v>64</v>
      </c>
      <c r="D17" s="1" t="s">
        <v>65</v>
      </c>
      <c r="E17" s="15" t="s">
        <v>66</v>
      </c>
    </row>
    <row r="18" spans="1:5">
      <c r="A18" s="1">
        <v>4657667</v>
      </c>
      <c r="B18" s="1" t="s">
        <v>67</v>
      </c>
      <c r="C18" s="1" t="s">
        <v>68</v>
      </c>
      <c r="D18" s="1" t="s">
        <v>69</v>
      </c>
      <c r="E18" s="15" t="s">
        <v>70</v>
      </c>
    </row>
    <row r="19" spans="1:5">
      <c r="A19" s="1">
        <v>4660021</v>
      </c>
      <c r="B19" s="1" t="s">
        <v>71</v>
      </c>
      <c r="C19" s="1" t="s">
        <v>72</v>
      </c>
      <c r="D19" s="1" t="s">
        <v>73</v>
      </c>
      <c r="E19" s="15" t="s">
        <v>74</v>
      </c>
    </row>
    <row r="20" spans="1:5">
      <c r="A20" s="1">
        <v>4657624</v>
      </c>
      <c r="B20" s="1" t="s">
        <v>75</v>
      </c>
      <c r="C20" s="1" t="s">
        <v>76</v>
      </c>
      <c r="D20" s="1" t="s">
        <v>77</v>
      </c>
      <c r="E20" s="15" t="s">
        <v>78</v>
      </c>
    </row>
    <row r="21" spans="1:5">
      <c r="A21" s="1">
        <v>4665465</v>
      </c>
      <c r="B21" s="1" t="s">
        <v>79</v>
      </c>
      <c r="C21" s="1" t="s">
        <v>80</v>
      </c>
      <c r="D21" s="1" t="s">
        <v>81</v>
      </c>
      <c r="E21" s="15" t="s">
        <v>58</v>
      </c>
    </row>
    <row r="22" spans="1:5">
      <c r="A22" s="1">
        <v>4665503</v>
      </c>
      <c r="B22" s="1" t="s">
        <v>82</v>
      </c>
      <c r="C22" s="1" t="s">
        <v>83</v>
      </c>
      <c r="D22" s="1" t="s">
        <v>84</v>
      </c>
      <c r="E22" s="15" t="s">
        <v>85</v>
      </c>
    </row>
    <row r="23" spans="1:5">
      <c r="A23" s="1">
        <v>4657527</v>
      </c>
      <c r="B23" s="1" t="s">
        <v>86</v>
      </c>
      <c r="C23" s="1" t="s">
        <v>87</v>
      </c>
      <c r="D23" s="1" t="s">
        <v>88</v>
      </c>
      <c r="E23" s="15" t="s">
        <v>89</v>
      </c>
    </row>
    <row r="24" spans="1:5">
      <c r="A24" s="1">
        <v>4657543</v>
      </c>
      <c r="B24" s="1" t="s">
        <v>90</v>
      </c>
      <c r="C24" s="1" t="s">
        <v>91</v>
      </c>
      <c r="D24" s="1" t="s">
        <v>92</v>
      </c>
      <c r="E24" s="15" t="s">
        <v>93</v>
      </c>
    </row>
    <row r="25" spans="1:5">
      <c r="A25" s="1">
        <v>9180109</v>
      </c>
      <c r="B25" s="1" t="s">
        <v>94</v>
      </c>
      <c r="C25" s="1" t="s">
        <v>95</v>
      </c>
      <c r="D25" s="1" t="s">
        <v>96</v>
      </c>
      <c r="E25" s="15" t="s">
        <v>97</v>
      </c>
    </row>
    <row r="26" spans="1:5">
      <c r="A26" s="1">
        <v>4665643</v>
      </c>
      <c r="B26" s="1" t="s">
        <v>98</v>
      </c>
      <c r="C26" s="1" t="s">
        <v>99</v>
      </c>
      <c r="D26" s="1" t="s">
        <v>100</v>
      </c>
      <c r="E26" s="15" t="s">
        <v>58</v>
      </c>
    </row>
    <row r="27" spans="1:5">
      <c r="A27" s="1">
        <v>4665791</v>
      </c>
      <c r="B27" s="1" t="s">
        <v>101</v>
      </c>
      <c r="C27" s="1" t="s">
        <v>102</v>
      </c>
      <c r="D27" s="1" t="s">
        <v>103</v>
      </c>
      <c r="E27" s="15" t="s">
        <v>104</v>
      </c>
    </row>
    <row r="28" spans="1:5">
      <c r="A28" s="1">
        <v>4667093</v>
      </c>
      <c r="B28" s="1" t="s">
        <v>105</v>
      </c>
      <c r="C28" s="1" t="s">
        <v>106</v>
      </c>
      <c r="D28" s="1" t="s">
        <v>107</v>
      </c>
      <c r="E28" s="15" t="s">
        <v>108</v>
      </c>
    </row>
    <row r="29" spans="1:5">
      <c r="A29" s="1">
        <v>4657519</v>
      </c>
      <c r="B29" s="1" t="s">
        <v>109</v>
      </c>
      <c r="C29" s="1" t="s">
        <v>110</v>
      </c>
      <c r="D29" s="1" t="s">
        <v>111</v>
      </c>
      <c r="E29" s="15" t="s">
        <v>112</v>
      </c>
    </row>
    <row r="30" spans="1:5">
      <c r="A30" s="1">
        <v>4657500</v>
      </c>
      <c r="B30" s="1" t="s">
        <v>113</v>
      </c>
      <c r="C30" s="1" t="s">
        <v>114</v>
      </c>
      <c r="D30" s="1" t="s">
        <v>115</v>
      </c>
      <c r="E30" s="15" t="s">
        <v>116</v>
      </c>
    </row>
    <row r="31" spans="1:5">
      <c r="A31" s="1">
        <v>4665511</v>
      </c>
      <c r="B31" s="1" t="s">
        <v>117</v>
      </c>
      <c r="C31" s="1" t="s">
        <v>117</v>
      </c>
      <c r="D31" s="1" t="s">
        <v>118</v>
      </c>
      <c r="E31" s="15" t="s">
        <v>119</v>
      </c>
    </row>
    <row r="32" spans="1:5">
      <c r="A32" s="1">
        <v>4665112</v>
      </c>
      <c r="B32" s="1" t="s">
        <v>120</v>
      </c>
      <c r="C32" s="1" t="s">
        <v>121</v>
      </c>
      <c r="D32" s="1" t="s">
        <v>122</v>
      </c>
      <c r="E32" s="15" t="s">
        <v>123</v>
      </c>
    </row>
    <row r="33" spans="1:5">
      <c r="A33" s="1">
        <v>4657799</v>
      </c>
      <c r="B33" s="1" t="s">
        <v>124</v>
      </c>
      <c r="C33" s="1" t="s">
        <v>124</v>
      </c>
      <c r="D33" s="1" t="s">
        <v>125</v>
      </c>
      <c r="E33" s="15" t="s">
        <v>126</v>
      </c>
    </row>
    <row r="34" spans="1:5">
      <c r="A34" s="1">
        <v>4667123</v>
      </c>
      <c r="B34" s="1" t="s">
        <v>127</v>
      </c>
      <c r="C34" s="1" t="s">
        <v>128</v>
      </c>
      <c r="D34" s="1" t="s">
        <v>129</v>
      </c>
      <c r="E34" s="15" t="s">
        <v>130</v>
      </c>
    </row>
    <row r="35" spans="1:5">
      <c r="A35" s="1">
        <v>4665120</v>
      </c>
      <c r="B35" s="1" t="s">
        <v>131</v>
      </c>
      <c r="C35" s="1" t="s">
        <v>132</v>
      </c>
      <c r="D35" s="1" t="s">
        <v>133</v>
      </c>
      <c r="E35" s="15" t="s">
        <v>134</v>
      </c>
    </row>
    <row r="36" spans="1:5">
      <c r="A36" s="1" t="s">
        <v>135</v>
      </c>
      <c r="B36" s="1" t="s">
        <v>136</v>
      </c>
      <c r="C36" s="1" t="s">
        <v>137</v>
      </c>
      <c r="D36" s="1" t="s">
        <v>138</v>
      </c>
      <c r="E36" s="15" t="s">
        <v>139</v>
      </c>
    </row>
  </sheetData>
  <autoFilter ref="C1:E36" xr:uid="{EABC1BFF-00B1-436F-BEAC-CAF8E388FDE0}"/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D0C8-2D4B-4A26-A31B-4E68B548047D}">
  <dimension ref="A1:X76"/>
  <sheetViews>
    <sheetView topLeftCell="D1" zoomScale="80" zoomScaleNormal="80" workbookViewId="0">
      <pane ySplit="2" topLeftCell="A18" activePane="bottomLeft" state="frozen"/>
      <selection pane="bottomLeft" activeCell="A35" sqref="A35"/>
      <selection activeCell="C1" sqref="C1"/>
    </sheetView>
  </sheetViews>
  <sheetFormatPr defaultColWidth="11.42578125" defaultRowHeight="15"/>
  <cols>
    <col min="1" max="1" width="21.5703125" customWidth="1"/>
    <col min="2" max="2" width="11.5703125" style="7"/>
    <col min="3" max="3" width="64.7109375" style="1" customWidth="1"/>
    <col min="4" max="4" width="76.42578125" style="1" customWidth="1"/>
    <col min="5" max="5" width="60.85546875" style="1" customWidth="1"/>
    <col min="6" max="6" width="15.28515625" style="11" customWidth="1"/>
    <col min="7" max="7" width="16.28515625" style="12" customWidth="1"/>
    <col min="8" max="8" width="10.42578125" style="11" customWidth="1"/>
    <col min="9" max="9" width="17.140625" style="12" customWidth="1"/>
    <col min="10" max="10" width="17" style="11" customWidth="1"/>
    <col min="11" max="11" width="12.42578125" style="13" customWidth="1"/>
    <col min="12" max="12" width="16.5703125" style="12" customWidth="1"/>
    <col min="13" max="13" width="11.5703125" style="13"/>
    <col min="14" max="14" width="12.28515625" style="11" bestFit="1" customWidth="1"/>
    <col min="15" max="22" width="11.42578125" style="9" customWidth="1"/>
    <col min="23" max="23" width="11.42578125" style="10" customWidth="1"/>
    <col min="24" max="24" width="15.85546875" style="1" bestFit="1" customWidth="1"/>
  </cols>
  <sheetData>
    <row r="1" spans="1:24" s="19" customFormat="1" ht="25.5">
      <c r="A1" s="17" t="s">
        <v>140</v>
      </c>
      <c r="B1" s="17" t="s">
        <v>141</v>
      </c>
      <c r="C1" s="17" t="s">
        <v>142</v>
      </c>
      <c r="D1" s="17" t="s">
        <v>143</v>
      </c>
      <c r="E1" s="17" t="s">
        <v>144</v>
      </c>
      <c r="F1" s="17" t="s">
        <v>145</v>
      </c>
      <c r="G1" s="17" t="s">
        <v>146</v>
      </c>
      <c r="H1" s="17" t="s">
        <v>147</v>
      </c>
      <c r="I1" s="17" t="s">
        <v>148</v>
      </c>
      <c r="J1" s="17" t="s">
        <v>149</v>
      </c>
      <c r="K1" s="17" t="s">
        <v>150</v>
      </c>
      <c r="L1" s="17" t="s">
        <v>151</v>
      </c>
      <c r="M1" s="17" t="s">
        <v>152</v>
      </c>
      <c r="N1" s="17" t="s">
        <v>153</v>
      </c>
      <c r="O1" s="8" t="s">
        <v>154</v>
      </c>
      <c r="P1" s="8" t="s">
        <v>155</v>
      </c>
      <c r="Q1" s="8" t="s">
        <v>156</v>
      </c>
      <c r="R1" s="8" t="s">
        <v>157</v>
      </c>
      <c r="S1" s="8" t="s">
        <v>158</v>
      </c>
      <c r="T1" s="8" t="s">
        <v>159</v>
      </c>
      <c r="U1" s="8" t="s">
        <v>160</v>
      </c>
      <c r="V1" s="8" t="s">
        <v>161</v>
      </c>
      <c r="W1" s="8" t="s">
        <v>162</v>
      </c>
      <c r="X1" s="18" t="s">
        <v>163</v>
      </c>
    </row>
    <row r="2" spans="1:24" s="19" customFormat="1" ht="12.7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8" t="s">
        <v>164</v>
      </c>
      <c r="P2" s="8" t="s">
        <v>164</v>
      </c>
      <c r="Q2" s="8" t="s">
        <v>164</v>
      </c>
      <c r="R2" s="8" t="s">
        <v>164</v>
      </c>
      <c r="S2" s="8" t="s">
        <v>164</v>
      </c>
      <c r="T2" s="8" t="s">
        <v>164</v>
      </c>
      <c r="U2" s="8" t="s">
        <v>164</v>
      </c>
      <c r="V2" s="8" t="s">
        <v>164</v>
      </c>
      <c r="W2" s="8" t="s">
        <v>164</v>
      </c>
      <c r="X2" s="18"/>
    </row>
    <row r="3" spans="1:24">
      <c r="A3" t="s">
        <v>165</v>
      </c>
      <c r="B3" s="6">
        <v>4656300</v>
      </c>
      <c r="C3" s="3" t="str">
        <f>VLOOKUP(B3,[1]Sheet1!$A$1:$O$77,2,FALSE)</f>
        <v>Sterican® 30G, 0.30 x 12 mm, gelb, Insulin</v>
      </c>
      <c r="D3" s="3" t="str">
        <f>VLOOKUP(B3,[1]Sheet1!$A$1:$O$77,3,FALSE)</f>
        <v>Sterican® 30G, 0.30 x 12 mm, jaune, insuline</v>
      </c>
      <c r="E3" s="3" t="str">
        <f>VLOOKUP(B3,[1]Sheet1!$A$1:$O$77,4,FALSE)</f>
        <v>Sterican® 30G, 0.30 x 12 mm, giallo, insulina</v>
      </c>
      <c r="F3" s="3">
        <v>100</v>
      </c>
      <c r="G3" s="4">
        <v>4022495100856</v>
      </c>
      <c r="H3" s="3">
        <v>100</v>
      </c>
      <c r="I3" s="4">
        <v>4022495100863</v>
      </c>
      <c r="J3" s="3">
        <v>3638832</v>
      </c>
      <c r="K3" s="5">
        <v>1000</v>
      </c>
      <c r="L3" s="4">
        <v>4045928000004</v>
      </c>
      <c r="M3" s="5">
        <v>195000</v>
      </c>
      <c r="N3" s="3" t="s">
        <v>166</v>
      </c>
      <c r="O3" s="20">
        <v>11</v>
      </c>
      <c r="P3" s="20">
        <v>7.5</v>
      </c>
      <c r="Q3" s="20">
        <v>8</v>
      </c>
      <c r="R3" s="20">
        <v>42</v>
      </c>
      <c r="S3" s="20">
        <v>16</v>
      </c>
      <c r="T3" s="20">
        <v>12</v>
      </c>
      <c r="U3" s="20">
        <v>120</v>
      </c>
      <c r="V3" s="20">
        <v>80</v>
      </c>
      <c r="W3" s="21">
        <v>195</v>
      </c>
      <c r="X3" s="16" t="s">
        <v>13</v>
      </c>
    </row>
    <row r="4" spans="1:24">
      <c r="A4" t="s">
        <v>165</v>
      </c>
      <c r="B4" s="6">
        <v>4657500</v>
      </c>
      <c r="C4" s="3" t="str">
        <f>VLOOKUP(B4,[1]Sheet1!$A$1:$O$77,2,FALSE)</f>
        <v>Sterican® 20G, 0.90 x 25 mm, gelb</v>
      </c>
      <c r="D4" s="3" t="str">
        <f>VLOOKUP(B4,[1]Sheet1!$A$1:$O$77,3,FALSE)</f>
        <v>Sterican® 20G, 0.90 x 25 mm, jaune</v>
      </c>
      <c r="E4" s="3" t="str">
        <f>VLOOKUP(B4,[1]Sheet1!$A$1:$O$77,4,FALSE)</f>
        <v>Sterican® 20G, 0.90 x 25 mm, giallo</v>
      </c>
      <c r="F4" s="3">
        <v>100</v>
      </c>
      <c r="G4" s="4">
        <v>4022495056856</v>
      </c>
      <c r="H4" s="3">
        <v>100</v>
      </c>
      <c r="I4" s="4">
        <v>4022495056863</v>
      </c>
      <c r="J4" s="3">
        <v>3160916</v>
      </c>
      <c r="K4" s="5">
        <v>1000</v>
      </c>
      <c r="L4" s="4">
        <v>4022495056870</v>
      </c>
      <c r="M4" s="5">
        <v>195000</v>
      </c>
      <c r="N4" s="3" t="s">
        <v>166</v>
      </c>
      <c r="O4" s="20">
        <v>11</v>
      </c>
      <c r="P4" s="20">
        <v>8</v>
      </c>
      <c r="Q4" s="20">
        <v>8</v>
      </c>
      <c r="R4" s="20">
        <v>42</v>
      </c>
      <c r="S4" s="20">
        <v>16</v>
      </c>
      <c r="T4" s="20">
        <v>12</v>
      </c>
      <c r="U4" s="20">
        <v>120</v>
      </c>
      <c r="V4" s="20">
        <v>80</v>
      </c>
      <c r="W4" s="21">
        <v>195</v>
      </c>
      <c r="X4" s="16" t="s">
        <v>116</v>
      </c>
    </row>
    <row r="5" spans="1:24">
      <c r="A5" t="s">
        <v>165</v>
      </c>
      <c r="B5" s="6">
        <v>4657519</v>
      </c>
      <c r="C5" s="3" t="str">
        <f>VLOOKUP(B5,[1]Sheet1!$A$1:$O$77,2,FALSE)</f>
        <v>Sterican® 20G, 0.90 x 40 mm, gelb</v>
      </c>
      <c r="D5" s="3" t="str">
        <f>VLOOKUP(B5,[1]Sheet1!$A$1:$O$77,3,FALSE)</f>
        <v>Sterican® 20G, 0.90 x 40 mm, jaune</v>
      </c>
      <c r="E5" s="3" t="str">
        <f>VLOOKUP(B5,[1]Sheet1!$A$1:$O$77,4,FALSE)</f>
        <v>Sterican® 20G, 0.90 x 40 mm, giallo</v>
      </c>
      <c r="F5" s="3">
        <v>100</v>
      </c>
      <c r="G5" s="4">
        <v>4022495001153</v>
      </c>
      <c r="H5" s="3">
        <v>100</v>
      </c>
      <c r="I5" s="4">
        <v>4022495001160</v>
      </c>
      <c r="J5" s="3">
        <v>2556351</v>
      </c>
      <c r="K5" s="5">
        <v>1000</v>
      </c>
      <c r="L5" s="4">
        <v>4022495001177</v>
      </c>
      <c r="M5" s="5">
        <v>180000</v>
      </c>
      <c r="N5" s="3" t="s">
        <v>166</v>
      </c>
      <c r="O5" s="20">
        <v>11</v>
      </c>
      <c r="P5" s="20">
        <v>7.5</v>
      </c>
      <c r="Q5" s="20">
        <v>9.5</v>
      </c>
      <c r="R5" s="20">
        <v>38.5</v>
      </c>
      <c r="S5" s="20">
        <v>19.5</v>
      </c>
      <c r="T5" s="20">
        <v>12</v>
      </c>
      <c r="U5" s="20">
        <v>120</v>
      </c>
      <c r="V5" s="20">
        <v>80</v>
      </c>
      <c r="W5" s="21">
        <v>195</v>
      </c>
      <c r="X5" s="16" t="s">
        <v>112</v>
      </c>
    </row>
    <row r="6" spans="1:24">
      <c r="A6" t="s">
        <v>165</v>
      </c>
      <c r="B6" s="6">
        <v>4657527</v>
      </c>
      <c r="C6" s="3" t="str">
        <f>VLOOKUP(B6,[1]Sheet1!$A$1:$O$77,2,FALSE)</f>
        <v>Sterican® 21G, 0.80 x 40 mm, grün</v>
      </c>
      <c r="D6" s="3" t="str">
        <f>VLOOKUP(B6,[1]Sheet1!$A$1:$O$77,3,FALSE)</f>
        <v>Sterican® 21G, 0.80 x 40 mm, vert</v>
      </c>
      <c r="E6" s="3" t="str">
        <f>VLOOKUP(B6,[1]Sheet1!$A$1:$O$77,4,FALSE)</f>
        <v>Sterican® 21G, 0.80 x 40 mm, verde</v>
      </c>
      <c r="F6" s="3">
        <v>100</v>
      </c>
      <c r="G6" s="4">
        <v>4022495001108</v>
      </c>
      <c r="H6" s="3">
        <v>100</v>
      </c>
      <c r="I6" s="4">
        <v>4022495001115</v>
      </c>
      <c r="J6" s="3">
        <v>1575843</v>
      </c>
      <c r="K6" s="5">
        <v>1000</v>
      </c>
      <c r="L6" s="4">
        <v>4022495001122</v>
      </c>
      <c r="M6" s="5">
        <v>180000</v>
      </c>
      <c r="N6" s="3" t="s">
        <v>166</v>
      </c>
      <c r="O6" s="20">
        <v>11</v>
      </c>
      <c r="P6" s="20">
        <v>8</v>
      </c>
      <c r="Q6" s="20">
        <v>10</v>
      </c>
      <c r="R6" s="20">
        <v>39</v>
      </c>
      <c r="S6" s="20">
        <v>20</v>
      </c>
      <c r="T6" s="20">
        <v>12</v>
      </c>
      <c r="U6" s="20">
        <v>120</v>
      </c>
      <c r="V6" s="20">
        <v>80</v>
      </c>
      <c r="W6" s="21">
        <v>195</v>
      </c>
      <c r="X6" s="16" t="s">
        <v>89</v>
      </c>
    </row>
    <row r="7" spans="1:24">
      <c r="A7" t="s">
        <v>165</v>
      </c>
      <c r="B7" s="6">
        <v>4657543</v>
      </c>
      <c r="C7" s="3" t="str">
        <f>VLOOKUP(B7,[1]Sheet1!$A$1:$O$77,2,FALSE)</f>
        <v>Sterican® 21G, 0.80 x 25 mm, grün</v>
      </c>
      <c r="D7" s="3" t="str">
        <f>VLOOKUP(B7,[1]Sheet1!$A$1:$O$77,3,FALSE)</f>
        <v>Sterican® 21G, 0.80 x 25 mm, vert</v>
      </c>
      <c r="E7" s="3" t="str">
        <f>VLOOKUP(B7,[1]Sheet1!$A$1:$O$77,4,FALSE)</f>
        <v>Sterican® 21G, 0.80 x 25 mm, verde</v>
      </c>
      <c r="F7" s="3">
        <v>100</v>
      </c>
      <c r="G7" s="4">
        <v>4022495056757</v>
      </c>
      <c r="H7" s="3">
        <v>100</v>
      </c>
      <c r="I7" s="4">
        <v>4022495056764</v>
      </c>
      <c r="J7" s="3">
        <v>5378051</v>
      </c>
      <c r="K7" s="5">
        <v>1000</v>
      </c>
      <c r="L7" s="4">
        <v>4022495056771</v>
      </c>
      <c r="M7" s="5">
        <v>195000</v>
      </c>
      <c r="N7" s="3" t="s">
        <v>166</v>
      </c>
      <c r="O7" s="20">
        <v>11</v>
      </c>
      <c r="P7" s="20">
        <v>7.5</v>
      </c>
      <c r="Q7" s="20">
        <v>8</v>
      </c>
      <c r="R7" s="20">
        <v>42</v>
      </c>
      <c r="S7" s="20">
        <v>16</v>
      </c>
      <c r="T7" s="20">
        <v>12</v>
      </c>
      <c r="U7" s="20">
        <v>120</v>
      </c>
      <c r="V7" s="20">
        <v>80</v>
      </c>
      <c r="W7" s="21">
        <v>195</v>
      </c>
      <c r="X7" s="16" t="s">
        <v>93</v>
      </c>
    </row>
    <row r="8" spans="1:24">
      <c r="A8" t="s">
        <v>165</v>
      </c>
      <c r="B8" s="6">
        <v>4657624</v>
      </c>
      <c r="C8" s="3" t="str">
        <f>VLOOKUP(B8,[1]Sheet1!$A$1:$O$77,2,FALSE)</f>
        <v>Sterican® 22G, 0.70 x 30 mm, schwarz</v>
      </c>
      <c r="D8" s="3" t="str">
        <f>VLOOKUP(B8,[1]Sheet1!$A$1:$O$77,3,FALSE)</f>
        <v>Sterican® 22G, 0.70 x 30 mm, noir</v>
      </c>
      <c r="E8" s="3" t="str">
        <f>VLOOKUP(B8,[1]Sheet1!$A$1:$O$77,4,FALSE)</f>
        <v>Sterican® 22G, 0.70 x 30 mm, nero</v>
      </c>
      <c r="F8" s="3">
        <v>100</v>
      </c>
      <c r="G8" s="4">
        <v>4022495001207</v>
      </c>
      <c r="H8" s="3">
        <v>100</v>
      </c>
      <c r="I8" s="4">
        <v>4022495001214</v>
      </c>
      <c r="J8" s="3">
        <v>1580531</v>
      </c>
      <c r="K8" s="5">
        <v>1000</v>
      </c>
      <c r="L8" s="4">
        <v>4022495001221</v>
      </c>
      <c r="M8" s="5">
        <v>195000</v>
      </c>
      <c r="N8" s="3" t="s">
        <v>166</v>
      </c>
      <c r="O8" s="20">
        <v>10.7</v>
      </c>
      <c r="P8" s="20">
        <v>7.3</v>
      </c>
      <c r="Q8" s="20">
        <v>8.1</v>
      </c>
      <c r="R8" s="20">
        <v>41.9</v>
      </c>
      <c r="S8" s="20">
        <v>15.5</v>
      </c>
      <c r="T8" s="20">
        <v>11.6</v>
      </c>
      <c r="U8" s="20">
        <v>120</v>
      </c>
      <c r="V8" s="20">
        <v>80</v>
      </c>
      <c r="W8" s="21">
        <v>189</v>
      </c>
      <c r="X8" s="16" t="s">
        <v>78</v>
      </c>
    </row>
    <row r="9" spans="1:24">
      <c r="A9" t="s">
        <v>165</v>
      </c>
      <c r="B9" s="6">
        <v>4657640</v>
      </c>
      <c r="C9" s="3" t="str">
        <f>VLOOKUP(B9,[1]Sheet1!$A$1:$O$77,2,FALSE)</f>
        <v>Sterican® 23G, 0.60 x 30 mm, blau</v>
      </c>
      <c r="D9" s="3" t="str">
        <f>VLOOKUP(B9,[1]Sheet1!$A$1:$O$77,3,FALSE)</f>
        <v>Sterican® 23G, 0.60 x 30 mm, bleu</v>
      </c>
      <c r="E9" s="3" t="str">
        <f>VLOOKUP(B9,[1]Sheet1!$A$1:$O$77,4,FALSE)</f>
        <v>Sterican® 23G, 0.60 x 30 mm, blu</v>
      </c>
      <c r="F9" s="3">
        <v>100</v>
      </c>
      <c r="G9" s="4">
        <v>4022495052209</v>
      </c>
      <c r="H9" s="3">
        <v>100</v>
      </c>
      <c r="I9" s="4">
        <v>4022495052216</v>
      </c>
      <c r="J9" s="3">
        <v>1576512</v>
      </c>
      <c r="K9" s="5">
        <v>1000</v>
      </c>
      <c r="L9" s="4">
        <v>4022495052223</v>
      </c>
      <c r="M9" s="5">
        <v>195000</v>
      </c>
      <c r="N9" s="3" t="s">
        <v>166</v>
      </c>
      <c r="O9" s="20">
        <v>11</v>
      </c>
      <c r="P9" s="20">
        <v>8</v>
      </c>
      <c r="Q9" s="20">
        <v>8</v>
      </c>
      <c r="R9" s="20">
        <v>42</v>
      </c>
      <c r="S9" s="20">
        <v>16</v>
      </c>
      <c r="T9" s="20">
        <v>12</v>
      </c>
      <c r="U9" s="20">
        <v>120</v>
      </c>
      <c r="V9" s="20">
        <v>80</v>
      </c>
      <c r="W9" s="21">
        <v>195</v>
      </c>
      <c r="X9" s="16" t="s">
        <v>66</v>
      </c>
    </row>
    <row r="10" spans="1:24">
      <c r="A10" t="s">
        <v>165</v>
      </c>
      <c r="B10" s="6">
        <v>4657667</v>
      </c>
      <c r="C10" s="3" t="str">
        <f>VLOOKUP(B10,[1]Sheet1!$A$1:$O$77,2,FALSE)</f>
        <v>Sterican® 23G, 0.60 x 25 mm, blau</v>
      </c>
      <c r="D10" s="3" t="str">
        <f>VLOOKUP(B10,[1]Sheet1!$A$1:$O$77,3,FALSE)</f>
        <v>Sterican® 23G, 0.60 x 25 mm, bleu</v>
      </c>
      <c r="E10" s="3" t="str">
        <f>VLOOKUP(B10,[1]Sheet1!$A$1:$O$77,4,FALSE)</f>
        <v>Sterican® 23G, 0.60 x 25 mm, blu</v>
      </c>
      <c r="F10" s="3">
        <v>100</v>
      </c>
      <c r="G10" s="4">
        <v>4022495052254</v>
      </c>
      <c r="H10" s="3">
        <v>100</v>
      </c>
      <c r="I10" s="4">
        <v>4022495052261</v>
      </c>
      <c r="J10" s="3">
        <v>2039615</v>
      </c>
      <c r="K10" s="5">
        <v>1000</v>
      </c>
      <c r="L10" s="4">
        <v>4022495052278</v>
      </c>
      <c r="M10" s="5">
        <v>195000</v>
      </c>
      <c r="N10" s="3" t="s">
        <v>166</v>
      </c>
      <c r="O10" s="20">
        <v>10.7</v>
      </c>
      <c r="P10" s="20">
        <v>7.3</v>
      </c>
      <c r="Q10" s="20">
        <v>8.1</v>
      </c>
      <c r="R10" s="20">
        <v>41.9</v>
      </c>
      <c r="S10" s="20">
        <v>15.5</v>
      </c>
      <c r="T10" s="20">
        <v>11.6</v>
      </c>
      <c r="U10" s="20">
        <v>120</v>
      </c>
      <c r="V10" s="20">
        <v>80</v>
      </c>
      <c r="W10" s="21">
        <v>189</v>
      </c>
      <c r="X10" s="16" t="s">
        <v>70</v>
      </c>
    </row>
    <row r="11" spans="1:24">
      <c r="A11" t="s">
        <v>165</v>
      </c>
      <c r="B11" s="6">
        <v>4657675</v>
      </c>
      <c r="C11" s="3" t="str">
        <f>VLOOKUP(B11,[1]Sheet1!$A$1:$O$77,2,FALSE)</f>
        <v>Sterican® 24G, 0.55 x 25 mm, violett</v>
      </c>
      <c r="D11" s="3" t="str">
        <f>VLOOKUP(B11,[1]Sheet1!$A$1:$O$77,3,FALSE)</f>
        <v>Sterican® 24G, 0.55 x 25 mm, violet</v>
      </c>
      <c r="E11" s="3" t="str">
        <f>VLOOKUP(B11,[1]Sheet1!$A$1:$O$77,4,FALSE)</f>
        <v>Sterican® 24G, 0.55 x 25 mm, viola</v>
      </c>
      <c r="F11" s="3">
        <v>100</v>
      </c>
      <c r="G11" s="4">
        <v>4022495000958</v>
      </c>
      <c r="H11" s="3">
        <v>100</v>
      </c>
      <c r="I11" s="4">
        <v>4022495000965</v>
      </c>
      <c r="J11" s="3">
        <v>1009339</v>
      </c>
      <c r="K11" s="5">
        <v>1000</v>
      </c>
      <c r="L11" s="4">
        <v>4022495000972</v>
      </c>
      <c r="M11" s="5">
        <v>195000</v>
      </c>
      <c r="N11" s="3" t="s">
        <v>166</v>
      </c>
      <c r="O11" s="20">
        <v>10.7</v>
      </c>
      <c r="P11" s="20">
        <v>7.3</v>
      </c>
      <c r="Q11" s="20">
        <v>8.1</v>
      </c>
      <c r="R11" s="20">
        <v>41.9</v>
      </c>
      <c r="S11" s="20">
        <v>15.5</v>
      </c>
      <c r="T11" s="20">
        <v>11.6</v>
      </c>
      <c r="U11" s="20">
        <v>120</v>
      </c>
      <c r="V11" s="20">
        <v>80</v>
      </c>
      <c r="W11" s="21">
        <v>189</v>
      </c>
      <c r="X11" s="16" t="s">
        <v>54</v>
      </c>
    </row>
    <row r="12" spans="1:24">
      <c r="A12" t="s">
        <v>165</v>
      </c>
      <c r="B12" s="6">
        <v>4657683</v>
      </c>
      <c r="C12" s="3" t="str">
        <f>VLOOKUP(B12,[1]Sheet1!$A$1:$O$77,2,FALSE)</f>
        <v>Sterican® 26G, 0.45 x 25 mm, braun</v>
      </c>
      <c r="D12" s="3" t="str">
        <f>VLOOKUP(B12,[1]Sheet1!$A$1:$O$77,3,FALSE)</f>
        <v>Sterican® 26G, 0.45 x 25 mm, brun</v>
      </c>
      <c r="E12" s="3" t="str">
        <f>VLOOKUP(B12,[1]Sheet1!$A$1:$O$77,4,FALSE)</f>
        <v>Sterican® 26G, 0.45 x 25 mm, marrone</v>
      </c>
      <c r="F12" s="3">
        <v>100</v>
      </c>
      <c r="G12" s="4">
        <v>4022495001009</v>
      </c>
      <c r="H12" s="3">
        <v>100</v>
      </c>
      <c r="I12" s="4">
        <v>4022495001016</v>
      </c>
      <c r="J12" s="3">
        <v>2417276</v>
      </c>
      <c r="K12" s="5">
        <v>1000</v>
      </c>
      <c r="L12" s="4">
        <v>4022495001023</v>
      </c>
      <c r="M12" s="5">
        <v>195000</v>
      </c>
      <c r="N12" s="3" t="s">
        <v>166</v>
      </c>
      <c r="O12" s="20">
        <v>10.7</v>
      </c>
      <c r="P12" s="20">
        <v>7.3</v>
      </c>
      <c r="Q12" s="20">
        <v>8.1</v>
      </c>
      <c r="R12" s="20">
        <v>41.9</v>
      </c>
      <c r="S12" s="20">
        <v>15.5</v>
      </c>
      <c r="T12" s="20">
        <v>11.6</v>
      </c>
      <c r="U12" s="20">
        <v>120</v>
      </c>
      <c r="V12" s="20">
        <v>80</v>
      </c>
      <c r="W12" s="21">
        <v>189</v>
      </c>
      <c r="X12" s="16" t="s">
        <v>37</v>
      </c>
    </row>
    <row r="13" spans="1:24">
      <c r="A13" t="s">
        <v>165</v>
      </c>
      <c r="B13" s="6">
        <v>4657705</v>
      </c>
      <c r="C13" s="3" t="str">
        <f>VLOOKUP(B13,[1]Sheet1!$A$1:$O$77,2,FALSE)</f>
        <v>Sterican® 27G, 0.40 x 20 mm, grau</v>
      </c>
      <c r="D13" s="3" t="str">
        <f>VLOOKUP(B13,[1]Sheet1!$A$1:$O$77,3,FALSE)</f>
        <v>Sterican® 27G, 0.40 x 20 mm, gris</v>
      </c>
      <c r="E13" s="3" t="str">
        <f>VLOOKUP(B13,[1]Sheet1!$A$1:$O$77,4,FALSE)</f>
        <v>Sterican® 27G, 0.40 x 20 mm, grigio</v>
      </c>
      <c r="F13" s="3">
        <v>100</v>
      </c>
      <c r="G13" s="4">
        <v>4022495001054</v>
      </c>
      <c r="H13" s="3">
        <v>100</v>
      </c>
      <c r="I13" s="4">
        <v>4022495001061</v>
      </c>
      <c r="J13" s="3">
        <v>2417282</v>
      </c>
      <c r="K13" s="5">
        <v>1000</v>
      </c>
      <c r="L13" s="4">
        <v>4022495001078</v>
      </c>
      <c r="M13" s="5">
        <v>195000</v>
      </c>
      <c r="N13" s="3" t="s">
        <v>166</v>
      </c>
      <c r="O13" s="20">
        <v>10.7</v>
      </c>
      <c r="P13" s="20">
        <v>7.3</v>
      </c>
      <c r="Q13" s="20">
        <v>8.1</v>
      </c>
      <c r="R13" s="20">
        <v>41.9</v>
      </c>
      <c r="S13" s="20">
        <v>15.5</v>
      </c>
      <c r="T13" s="20">
        <v>11.6</v>
      </c>
      <c r="U13" s="20">
        <v>120</v>
      </c>
      <c r="V13" s="20">
        <v>80</v>
      </c>
      <c r="W13" s="21">
        <v>189</v>
      </c>
      <c r="X13" s="16" t="s">
        <v>29</v>
      </c>
    </row>
    <row r="14" spans="1:24">
      <c r="A14" t="s">
        <v>165</v>
      </c>
      <c r="B14" s="6">
        <v>4657799</v>
      </c>
      <c r="C14" s="3" t="str">
        <f>VLOOKUP(B14,[1]Sheet1!$A$1:$O$77,2,FALSE)</f>
        <v>Sterican® 19G, 1.10 x 40 mm, crème</v>
      </c>
      <c r="D14" s="3" t="str">
        <f>VLOOKUP(B14,[1]Sheet1!$A$1:$O$77,3,FALSE)</f>
        <v>Sterican® 19G, 1.10 x 40 mm, crème</v>
      </c>
      <c r="E14" s="3" t="str">
        <f>VLOOKUP(B14,[1]Sheet1!$A$1:$O$77,4,FALSE)</f>
        <v>Sterican® 19G, 1.10 x 40 mm, crema</v>
      </c>
      <c r="F14" s="3">
        <v>100</v>
      </c>
      <c r="G14" s="4">
        <v>4022495052452</v>
      </c>
      <c r="H14" s="3">
        <v>100</v>
      </c>
      <c r="I14" s="4">
        <v>4022495052469</v>
      </c>
      <c r="J14" s="3">
        <v>1585824</v>
      </c>
      <c r="K14" s="5">
        <v>1000</v>
      </c>
      <c r="L14" s="4">
        <v>4022495052483</v>
      </c>
      <c r="M14" s="5">
        <v>180000</v>
      </c>
      <c r="N14" s="3" t="s">
        <v>166</v>
      </c>
      <c r="O14" s="20">
        <v>10.8</v>
      </c>
      <c r="P14" s="20">
        <v>7.5</v>
      </c>
      <c r="Q14" s="20">
        <v>9.5</v>
      </c>
      <c r="R14" s="20">
        <v>39</v>
      </c>
      <c r="S14" s="20">
        <v>20</v>
      </c>
      <c r="T14" s="20">
        <v>12</v>
      </c>
      <c r="U14" s="20">
        <v>120</v>
      </c>
      <c r="V14" s="20">
        <v>80</v>
      </c>
      <c r="W14" s="21">
        <v>195</v>
      </c>
      <c r="X14" s="16" t="s">
        <v>126</v>
      </c>
    </row>
    <row r="15" spans="1:24">
      <c r="A15" t="s">
        <v>165</v>
      </c>
      <c r="B15" s="6">
        <v>4657853</v>
      </c>
      <c r="C15" s="3" t="str">
        <f>VLOOKUP(B15,[1]Sheet1!$A$1:$O$77,2,FALSE)</f>
        <v>Sterican® 25G, 0.50 x 16 mm, orange</v>
      </c>
      <c r="D15" s="3" t="str">
        <f>VLOOKUP(B15,[1]Sheet1!$A$1:$O$77,3,FALSE)</f>
        <v>Sterican® 25G, 0.50 x 16 mm, orange</v>
      </c>
      <c r="E15" s="3" t="str">
        <f>VLOOKUP(B15,[1]Sheet1!$A$1:$O$77,4,FALSE)</f>
        <v>Sterican® 25G, 0.50 x 16 mm, arancione</v>
      </c>
      <c r="F15" s="3">
        <v>100</v>
      </c>
      <c r="G15" s="4">
        <v>4022495056504</v>
      </c>
      <c r="H15" s="3">
        <v>100</v>
      </c>
      <c r="I15" s="4">
        <v>4022495056511</v>
      </c>
      <c r="J15" s="25">
        <v>1009345</v>
      </c>
      <c r="K15" s="5">
        <v>1000</v>
      </c>
      <c r="L15" s="4">
        <v>4022495056535</v>
      </c>
      <c r="M15" s="5">
        <v>195000</v>
      </c>
      <c r="N15" s="3" t="s">
        <v>166</v>
      </c>
      <c r="O15" s="20">
        <v>11</v>
      </c>
      <c r="P15" s="20">
        <v>8</v>
      </c>
      <c r="Q15" s="20">
        <v>8</v>
      </c>
      <c r="R15" s="20">
        <v>42</v>
      </c>
      <c r="S15" s="20">
        <v>16</v>
      </c>
      <c r="T15" s="20">
        <v>12</v>
      </c>
      <c r="U15" s="20">
        <v>120</v>
      </c>
      <c r="V15" s="20">
        <v>80</v>
      </c>
      <c r="W15" s="21">
        <v>195</v>
      </c>
      <c r="X15" s="16" t="s">
        <v>50</v>
      </c>
    </row>
    <row r="16" spans="1:24">
      <c r="A16" t="s">
        <v>165</v>
      </c>
      <c r="B16" s="6">
        <v>4660021</v>
      </c>
      <c r="C16" s="3" t="str">
        <f>VLOOKUP(B16,[1]Sheet1!$A$1:$O$77,2,FALSE)</f>
        <v>Sterican® 22G, 0.70 x 40 mm, schwarz</v>
      </c>
      <c r="D16" s="3" t="str">
        <f>VLOOKUP(B16,[1]Sheet1!$A$1:$O$77,3,FALSE)</f>
        <v>Sterican® 22G, 0.70 x 40 mm, noir</v>
      </c>
      <c r="E16" s="3" t="str">
        <f>VLOOKUP(B16,[1]Sheet1!$A$1:$O$77,4,FALSE)</f>
        <v>Sterican® 22G, 0.70 x 40 mm, nero</v>
      </c>
      <c r="F16" s="3">
        <v>100</v>
      </c>
      <c r="G16" s="4">
        <v>4022495056658</v>
      </c>
      <c r="H16" s="3">
        <v>100</v>
      </c>
      <c r="I16" s="4">
        <v>4022495056665</v>
      </c>
      <c r="J16" s="25">
        <v>3160922</v>
      </c>
      <c r="K16" s="5">
        <v>1000</v>
      </c>
      <c r="L16" s="4">
        <v>4022495056689</v>
      </c>
      <c r="M16" s="5">
        <v>180000</v>
      </c>
      <c r="N16" s="3" t="s">
        <v>166</v>
      </c>
      <c r="O16" s="20">
        <v>10.5</v>
      </c>
      <c r="P16" s="20">
        <v>7.6</v>
      </c>
      <c r="Q16" s="20">
        <v>9.5</v>
      </c>
      <c r="R16" s="20">
        <v>39</v>
      </c>
      <c r="S16" s="20">
        <v>20</v>
      </c>
      <c r="T16" s="20">
        <v>12</v>
      </c>
      <c r="U16" s="20">
        <v>120</v>
      </c>
      <c r="V16" s="20">
        <v>80</v>
      </c>
      <c r="W16" s="21">
        <v>195</v>
      </c>
      <c r="X16" s="16" t="s">
        <v>74</v>
      </c>
    </row>
    <row r="17" spans="1:24">
      <c r="A17" t="s">
        <v>165</v>
      </c>
      <c r="B17" s="6">
        <v>4665112</v>
      </c>
      <c r="C17" s="3" t="str">
        <f>VLOOKUP(B17,[1]Sheet1!$A$1:$O$77,2,FALSE)</f>
        <v>Sterican® 19G, 1.10 x 40 mm, crème, Kurzschliff</v>
      </c>
      <c r="D17" s="3" t="str">
        <f>VLOOKUP(B17,[1]Sheet1!$A$1:$O$77,3,FALSE)</f>
        <v>Sterican® 19G, 1.10 x 40 mm, crème, biseau court</v>
      </c>
      <c r="E17" s="3" t="str">
        <f>VLOOKUP(B17,[1]Sheet1!$A$1:$O$77,4,FALSE)</f>
        <v>Sterican® 19G, 1.10 x 40 mm, crema, taglio corto</v>
      </c>
      <c r="F17" s="3">
        <v>1000</v>
      </c>
      <c r="G17" s="4">
        <v>4022495068903</v>
      </c>
      <c r="H17" s="3">
        <v>100</v>
      </c>
      <c r="I17" s="4">
        <v>4022495068910</v>
      </c>
      <c r="J17" s="25" t="s">
        <v>167</v>
      </c>
      <c r="K17" s="5">
        <v>1000</v>
      </c>
      <c r="L17" s="4">
        <v>4022495068927</v>
      </c>
      <c r="M17" s="5">
        <v>180000</v>
      </c>
      <c r="N17" s="3" t="s">
        <v>166</v>
      </c>
      <c r="O17" s="20">
        <v>10.8</v>
      </c>
      <c r="P17" s="20">
        <v>7.5</v>
      </c>
      <c r="Q17" s="20">
        <v>9.5</v>
      </c>
      <c r="R17" s="20">
        <v>39</v>
      </c>
      <c r="S17" s="20">
        <v>20</v>
      </c>
      <c r="T17" s="20">
        <v>12</v>
      </c>
      <c r="U17" s="20">
        <v>120</v>
      </c>
      <c r="V17" s="20">
        <v>80</v>
      </c>
      <c r="W17" s="21">
        <v>195</v>
      </c>
      <c r="X17" s="16" t="s">
        <v>123</v>
      </c>
    </row>
    <row r="18" spans="1:24">
      <c r="A18" t="s">
        <v>165</v>
      </c>
      <c r="B18" s="6">
        <v>4665120</v>
      </c>
      <c r="C18" s="3" t="str">
        <f>VLOOKUP(B18,[1]Sheet1!$A$1:$O$77,2,FALSE)</f>
        <v>Sterican® 18G, 1.20 x 40 mm, rosa, Kurzschliff</v>
      </c>
      <c r="D18" s="3" t="str">
        <f>VLOOKUP(B18,[1]Sheet1!$A$1:$O$77,3,FALSE)</f>
        <v>Sterican® 18G, 1.20 x 40 mm, rose, biseau court</v>
      </c>
      <c r="E18" s="3" t="str">
        <f>VLOOKUP(B18,[1]Sheet1!$A$1:$O$77,4,FALSE)</f>
        <v>Sterican® 18G, 1.20 x 40 mm, rosa, taglio corto</v>
      </c>
      <c r="F18" s="3">
        <v>100</v>
      </c>
      <c r="G18" s="4">
        <v>4022495001252</v>
      </c>
      <c r="H18" s="3">
        <v>100</v>
      </c>
      <c r="I18" s="4">
        <v>4022495001269</v>
      </c>
      <c r="J18" s="25">
        <v>1536607</v>
      </c>
      <c r="K18" s="5">
        <v>1000</v>
      </c>
      <c r="L18" s="4">
        <v>4022495001283</v>
      </c>
      <c r="M18" s="5">
        <v>180000</v>
      </c>
      <c r="N18" s="3" t="s">
        <v>166</v>
      </c>
      <c r="O18" s="20">
        <v>11</v>
      </c>
      <c r="P18" s="20">
        <v>8</v>
      </c>
      <c r="Q18" s="20">
        <v>10</v>
      </c>
      <c r="R18" s="20">
        <v>39</v>
      </c>
      <c r="S18" s="20">
        <v>20</v>
      </c>
      <c r="T18" s="20">
        <v>12</v>
      </c>
      <c r="U18" s="20">
        <v>120</v>
      </c>
      <c r="V18" s="20">
        <v>80</v>
      </c>
      <c r="W18" s="21">
        <v>195</v>
      </c>
      <c r="X18" s="16" t="s">
        <v>134</v>
      </c>
    </row>
    <row r="19" spans="1:24">
      <c r="A19" t="s">
        <v>165</v>
      </c>
      <c r="B19" s="6">
        <v>4665406</v>
      </c>
      <c r="C19" s="3" t="str">
        <f>VLOOKUP(B19,[1]Sheet1!$A$1:$O$77,2,FALSE)</f>
        <v>Sterican® 27G, 0.40 x 12 mm, grau, Insulin</v>
      </c>
      <c r="D19" s="3" t="str">
        <f>VLOOKUP(B19,[1]Sheet1!$A$1:$O$77,3,FALSE)</f>
        <v>Sterican® 27G, 0.40 x 12 mm, gris, insuline</v>
      </c>
      <c r="E19" s="3" t="str">
        <f>VLOOKUP(B19,[1]Sheet1!$A$1:$O$77,4,FALSE)</f>
        <v>Sterican® 27G, 0.40 x 12 mm, grigio, insulina</v>
      </c>
      <c r="F19" s="3">
        <v>100</v>
      </c>
      <c r="G19" s="4">
        <v>4022495056306</v>
      </c>
      <c r="H19" s="3">
        <v>100</v>
      </c>
      <c r="I19" s="4">
        <v>4022495056313</v>
      </c>
      <c r="J19" s="25">
        <v>3638849</v>
      </c>
      <c r="K19" s="5">
        <v>1000</v>
      </c>
      <c r="L19" s="4">
        <v>4022495056320</v>
      </c>
      <c r="M19" s="5">
        <v>195000</v>
      </c>
      <c r="N19" s="3" t="s">
        <v>166</v>
      </c>
      <c r="O19" s="20">
        <v>11</v>
      </c>
      <c r="P19" s="20">
        <v>8</v>
      </c>
      <c r="Q19" s="20">
        <v>8</v>
      </c>
      <c r="R19" s="20">
        <v>42</v>
      </c>
      <c r="S19" s="20">
        <v>16</v>
      </c>
      <c r="T19" s="20">
        <v>12</v>
      </c>
      <c r="U19" s="20">
        <v>120</v>
      </c>
      <c r="V19" s="20">
        <v>80</v>
      </c>
      <c r="W19" s="21">
        <v>195</v>
      </c>
      <c r="X19" s="16" t="s">
        <v>33</v>
      </c>
    </row>
    <row r="20" spans="1:24">
      <c r="A20" t="s">
        <v>165</v>
      </c>
      <c r="B20" s="6">
        <v>4665457</v>
      </c>
      <c r="C20" s="3" t="str">
        <f>VLOOKUP(B20,[1]Sheet1!$A$1:$O$77,2,FALSE)</f>
        <v>Sterican® 26G, 0.45 x 12 mm, braun, Insulin</v>
      </c>
      <c r="D20" s="3" t="str">
        <f>VLOOKUP(B20,[1]Sheet1!$A$1:$O$77,3,FALSE)</f>
        <v>Sterican® 26G, 0.45 x 12 mm, brun, insuline</v>
      </c>
      <c r="E20" s="3" t="str">
        <f>VLOOKUP(B20,[1]Sheet1!$A$1:$O$77,4,FALSE)</f>
        <v>Sterican® 26G, 0.45 x 12 mm, marrone, insulina</v>
      </c>
      <c r="F20" s="3">
        <v>100</v>
      </c>
      <c r="G20" s="4">
        <v>4022495056450</v>
      </c>
      <c r="H20" s="3">
        <v>100</v>
      </c>
      <c r="I20" s="4">
        <v>4022495056467</v>
      </c>
      <c r="J20" s="25">
        <v>1571472</v>
      </c>
      <c r="K20" s="5">
        <v>1000</v>
      </c>
      <c r="L20" s="4">
        <v>4022495056481</v>
      </c>
      <c r="M20" s="5">
        <v>195000</v>
      </c>
      <c r="N20" s="3" t="s">
        <v>166</v>
      </c>
      <c r="O20" s="20">
        <v>11</v>
      </c>
      <c r="P20" s="20">
        <v>7.5</v>
      </c>
      <c r="Q20" s="20">
        <v>8</v>
      </c>
      <c r="R20" s="20">
        <v>42</v>
      </c>
      <c r="S20" s="20">
        <v>16</v>
      </c>
      <c r="T20" s="20">
        <v>12</v>
      </c>
      <c r="U20" s="20">
        <v>120</v>
      </c>
      <c r="V20" s="20">
        <v>80</v>
      </c>
      <c r="W20" s="21">
        <v>195</v>
      </c>
      <c r="X20" s="16" t="s">
        <v>41</v>
      </c>
    </row>
    <row r="21" spans="1:24">
      <c r="A21" t="s">
        <v>168</v>
      </c>
      <c r="B21" s="6">
        <v>4665465</v>
      </c>
      <c r="C21" s="3" t="str">
        <f>VLOOKUP(B21,[1]Sheet1!$A$1:$O$77,2,FALSE)</f>
        <v>Sterican® 21G, 0.80 x 80 mm, grün</v>
      </c>
      <c r="D21" s="3" t="s">
        <v>80</v>
      </c>
      <c r="E21" s="3" t="s">
        <v>81</v>
      </c>
      <c r="F21" s="3">
        <v>100</v>
      </c>
      <c r="G21" s="4">
        <v>4022495056801</v>
      </c>
      <c r="H21" s="3">
        <v>100</v>
      </c>
      <c r="I21" s="4">
        <v>4022495056818</v>
      </c>
      <c r="J21" s="25">
        <v>5728137</v>
      </c>
      <c r="K21" s="5">
        <v>1000</v>
      </c>
      <c r="L21" s="4">
        <v>4022495056825</v>
      </c>
      <c r="M21" s="5">
        <v>96000</v>
      </c>
      <c r="N21" s="3" t="s">
        <v>166</v>
      </c>
      <c r="O21" s="20">
        <v>18.2</v>
      </c>
      <c r="P21" s="20">
        <v>10.5</v>
      </c>
      <c r="Q21" s="20">
        <v>7.5</v>
      </c>
      <c r="R21" s="20">
        <v>39.9</v>
      </c>
      <c r="S21" s="20">
        <v>19.8</v>
      </c>
      <c r="T21" s="20">
        <v>23.1</v>
      </c>
      <c r="U21" s="20">
        <v>120</v>
      </c>
      <c r="V21" s="20">
        <v>80</v>
      </c>
      <c r="W21" s="22">
        <v>199.8</v>
      </c>
      <c r="X21" s="16" t="s">
        <v>139</v>
      </c>
    </row>
    <row r="22" spans="1:24">
      <c r="A22" t="s">
        <v>165</v>
      </c>
      <c r="B22" s="6">
        <v>4665503</v>
      </c>
      <c r="C22" s="3" t="str">
        <f>VLOOKUP(B22,[1]Sheet1!$A$1:$O$77,2,FALSE)</f>
        <v>Sterican® 21G, 0.80 x 50 mm, grün</v>
      </c>
      <c r="D22" s="3" t="str">
        <f>VLOOKUP(B22,[1]Sheet1!$A$1:$O$77,3,FALSE)</f>
        <v>Sterican® 21G, 0.80 x 50 mm, vert</v>
      </c>
      <c r="E22" s="3" t="str">
        <f>VLOOKUP(B22,[1]Sheet1!$A$1:$O$77,4,FALSE)</f>
        <v>Sterican® 21G, 0.80 x 50 mm, verde</v>
      </c>
      <c r="F22" s="3">
        <v>100</v>
      </c>
      <c r="G22" s="4">
        <v>4022495052506</v>
      </c>
      <c r="H22" s="3">
        <v>100</v>
      </c>
      <c r="I22" s="4">
        <v>4022495052513</v>
      </c>
      <c r="J22" s="25">
        <v>3160939</v>
      </c>
      <c r="K22" s="5">
        <v>1000</v>
      </c>
      <c r="L22" s="4">
        <v>4022495052520</v>
      </c>
      <c r="M22" s="5">
        <v>150000</v>
      </c>
      <c r="N22" s="3" t="s">
        <v>166</v>
      </c>
      <c r="O22" s="20">
        <v>11</v>
      </c>
      <c r="P22" s="20">
        <v>8</v>
      </c>
      <c r="Q22" s="20">
        <v>11</v>
      </c>
      <c r="R22" s="20">
        <v>55</v>
      </c>
      <c r="S22" s="20">
        <v>16</v>
      </c>
      <c r="T22" s="20">
        <v>12</v>
      </c>
      <c r="U22" s="20">
        <v>120</v>
      </c>
      <c r="V22" s="20">
        <v>80</v>
      </c>
      <c r="W22" s="21">
        <v>195</v>
      </c>
      <c r="X22" s="16" t="s">
        <v>85</v>
      </c>
    </row>
    <row r="23" spans="1:24">
      <c r="A23" t="s">
        <v>165</v>
      </c>
      <c r="B23" s="6">
        <v>4665511</v>
      </c>
      <c r="C23" s="3" t="str">
        <f>VLOOKUP(B23,[1]Sheet1!$A$1:$O$77,2,FALSE)</f>
        <v>Sterican® 19G, 1.10 x 50 mm, crème</v>
      </c>
      <c r="D23" s="3" t="str">
        <f>VLOOKUP(B23,[1]Sheet1!$A$1:$O$77,3,FALSE)</f>
        <v>Sterican® 19G, 1.10 x 50 mm, crème</v>
      </c>
      <c r="E23" s="3" t="str">
        <f>VLOOKUP(B23,[1]Sheet1!$A$1:$O$77,4,FALSE)</f>
        <v>Sterican® 19G, 1.10 x 50 mm, crema</v>
      </c>
      <c r="F23" s="3">
        <v>1000</v>
      </c>
      <c r="G23" s="4">
        <v>4022495052551</v>
      </c>
      <c r="H23" s="3">
        <v>100</v>
      </c>
      <c r="I23" s="4">
        <v>4022495052568</v>
      </c>
      <c r="J23" s="25" t="s">
        <v>167</v>
      </c>
      <c r="K23" s="5">
        <v>1000</v>
      </c>
      <c r="L23" s="4">
        <v>4022495052575</v>
      </c>
      <c r="M23" s="5">
        <v>150000</v>
      </c>
      <c r="N23" s="3" t="s">
        <v>166</v>
      </c>
      <c r="O23" s="20">
        <v>11</v>
      </c>
      <c r="P23" s="20">
        <v>7.5</v>
      </c>
      <c r="Q23" s="20">
        <v>11</v>
      </c>
      <c r="R23" s="20">
        <v>55</v>
      </c>
      <c r="S23" s="20">
        <v>16</v>
      </c>
      <c r="T23" s="20">
        <v>12</v>
      </c>
      <c r="U23" s="20">
        <v>120</v>
      </c>
      <c r="V23" s="20">
        <v>80</v>
      </c>
      <c r="W23" s="21">
        <v>195</v>
      </c>
      <c r="X23" s="16" t="s">
        <v>119</v>
      </c>
    </row>
    <row r="24" spans="1:24">
      <c r="A24" t="s">
        <v>165</v>
      </c>
      <c r="B24" s="6">
        <v>4665600</v>
      </c>
      <c r="C24" s="3" t="str">
        <f>VLOOKUP(B24,[1]Sheet1!$A$1:$O$77,2,FALSE)</f>
        <v>Sterican® 23G, 0.60 x 60 mm, blau</v>
      </c>
      <c r="D24" s="3" t="str">
        <f>VLOOKUP(B24,[1]Sheet1!$A$1:$O$77,3,FALSE)</f>
        <v>Sterican® 23G, 0.60 x 60 mm, bleu</v>
      </c>
      <c r="E24" s="3" t="str">
        <f>VLOOKUP(B24,[1]Sheet1!$A$1:$O$77,4,FALSE)</f>
        <v>Sterican® 23G, 0.60 x 60 mm, blu</v>
      </c>
      <c r="F24" s="3">
        <v>100</v>
      </c>
      <c r="G24" s="4">
        <v>4022495052308</v>
      </c>
      <c r="H24" s="3">
        <v>100</v>
      </c>
      <c r="I24" s="4">
        <v>4022495052315</v>
      </c>
      <c r="J24" s="25">
        <v>2009525</v>
      </c>
      <c r="K24" s="5">
        <v>1000</v>
      </c>
      <c r="L24" s="4">
        <v>4022495052322</v>
      </c>
      <c r="M24" s="5">
        <v>120000</v>
      </c>
      <c r="N24" s="3" t="s">
        <v>166</v>
      </c>
      <c r="O24" s="20">
        <v>11</v>
      </c>
      <c r="P24" s="20">
        <v>8</v>
      </c>
      <c r="Q24" s="20">
        <v>14</v>
      </c>
      <c r="R24" s="20">
        <v>55</v>
      </c>
      <c r="S24" s="20">
        <v>17</v>
      </c>
      <c r="T24" s="20">
        <v>15</v>
      </c>
      <c r="U24" s="20">
        <v>120</v>
      </c>
      <c r="V24" s="20">
        <v>80</v>
      </c>
      <c r="W24" s="21">
        <v>195</v>
      </c>
      <c r="X24" s="16" t="s">
        <v>62</v>
      </c>
    </row>
    <row r="25" spans="1:24">
      <c r="A25" t="s">
        <v>168</v>
      </c>
      <c r="B25" s="6">
        <v>4665635</v>
      </c>
      <c r="C25" s="3" t="str">
        <f>VLOOKUP(B25,[1]Sheet1!$A$1:$O$77,2,FALSE)</f>
        <v>Sterican® 23G, 0.60 x 80 mm, blau</v>
      </c>
      <c r="D25" s="3" t="s">
        <v>56</v>
      </c>
      <c r="E25" s="3" t="s">
        <v>57</v>
      </c>
      <c r="F25" s="3">
        <v>100</v>
      </c>
      <c r="G25" s="4">
        <v>4022495052353</v>
      </c>
      <c r="H25" s="3">
        <v>100</v>
      </c>
      <c r="I25" s="4">
        <v>4022495052360</v>
      </c>
      <c r="J25" s="25">
        <v>3160945</v>
      </c>
      <c r="K25" s="5">
        <v>1000</v>
      </c>
      <c r="L25" s="4">
        <v>4022495052377</v>
      </c>
      <c r="M25" s="5">
        <v>96000</v>
      </c>
      <c r="N25" s="3" t="s">
        <v>166</v>
      </c>
      <c r="O25" s="20">
        <v>18</v>
      </c>
      <c r="P25" s="20">
        <v>11</v>
      </c>
      <c r="Q25" s="20">
        <v>8</v>
      </c>
      <c r="R25" s="20">
        <v>39.9</v>
      </c>
      <c r="S25" s="20">
        <v>19.8</v>
      </c>
      <c r="T25" s="20">
        <v>23.1</v>
      </c>
      <c r="U25" s="20">
        <v>120</v>
      </c>
      <c r="V25" s="20">
        <v>80</v>
      </c>
      <c r="W25" s="22">
        <v>199.8</v>
      </c>
      <c r="X25" s="16" t="s">
        <v>139</v>
      </c>
    </row>
    <row r="26" spans="1:24">
      <c r="A26" t="s">
        <v>168</v>
      </c>
      <c r="B26" s="6">
        <v>4665643</v>
      </c>
      <c r="C26" s="3" t="str">
        <f>VLOOKUP(B26,[1]Sheet1!$A$1:$O$77,2,FALSE)</f>
        <v>Sterican® 21G, 0.80 x 120 mm, grün</v>
      </c>
      <c r="D26" s="3" t="s">
        <v>99</v>
      </c>
      <c r="E26" s="3" t="s">
        <v>99</v>
      </c>
      <c r="F26" s="3">
        <v>100</v>
      </c>
      <c r="G26" s="4">
        <v>4022495052407</v>
      </c>
      <c r="H26" s="3">
        <v>100</v>
      </c>
      <c r="I26" s="4">
        <v>4022495052414</v>
      </c>
      <c r="J26" s="3">
        <v>2148209</v>
      </c>
      <c r="K26" s="5">
        <v>1000</v>
      </c>
      <c r="L26" s="4">
        <v>4022495052421</v>
      </c>
      <c r="M26" s="5">
        <v>72000</v>
      </c>
      <c r="N26" s="3" t="s">
        <v>166</v>
      </c>
      <c r="O26" s="20">
        <v>18</v>
      </c>
      <c r="P26" s="20">
        <v>11</v>
      </c>
      <c r="Q26" s="20">
        <v>8</v>
      </c>
      <c r="R26" s="20">
        <v>39.9</v>
      </c>
      <c r="S26" s="20">
        <v>19.8</v>
      </c>
      <c r="T26" s="20">
        <v>23.1</v>
      </c>
      <c r="U26" s="20">
        <v>120</v>
      </c>
      <c r="V26" s="20">
        <v>80</v>
      </c>
      <c r="W26" s="22">
        <v>199.8</v>
      </c>
      <c r="X26" s="16" t="s">
        <v>139</v>
      </c>
    </row>
    <row r="27" spans="1:24">
      <c r="A27" t="s">
        <v>165</v>
      </c>
      <c r="B27" s="6">
        <v>4665791</v>
      </c>
      <c r="C27" s="3" t="str">
        <f>VLOOKUP(B27,[1]Sheet1!$A$1:$O$77,2,FALSE)</f>
        <v>Sterican® 20G, 0.90 x 70 mm, gelb</v>
      </c>
      <c r="D27" s="3" t="str">
        <f>VLOOKUP(B27,[1]Sheet1!$A$1:$O$77,3,FALSE)</f>
        <v>Sterican® 20G, 0.90 x 70 mm, jaune</v>
      </c>
      <c r="E27" s="3" t="str">
        <f>VLOOKUP(B27,[1]Sheet1!$A$1:$O$77,4,FALSE)</f>
        <v>Sterican® 20G, 0.90 x 70 mm, giallo</v>
      </c>
      <c r="F27" s="3">
        <v>100</v>
      </c>
      <c r="G27" s="4">
        <v>4022495052605</v>
      </c>
      <c r="H27" s="3">
        <v>100</v>
      </c>
      <c r="I27" s="4">
        <v>4022495052612</v>
      </c>
      <c r="J27" s="3">
        <v>902151</v>
      </c>
      <c r="K27" s="5">
        <v>1000</v>
      </c>
      <c r="L27" s="4">
        <v>4022495052629</v>
      </c>
      <c r="M27" s="5">
        <v>120000</v>
      </c>
      <c r="N27" s="3" t="s">
        <v>166</v>
      </c>
      <c r="O27" s="20">
        <v>11</v>
      </c>
      <c r="P27" s="20">
        <v>8</v>
      </c>
      <c r="Q27" s="20">
        <v>14</v>
      </c>
      <c r="R27" s="20">
        <v>55</v>
      </c>
      <c r="S27" s="20">
        <v>17</v>
      </c>
      <c r="T27" s="20">
        <v>15</v>
      </c>
      <c r="U27" s="20">
        <v>120</v>
      </c>
      <c r="V27" s="20">
        <v>80</v>
      </c>
      <c r="W27" s="21">
        <v>195</v>
      </c>
      <c r="X27" s="16" t="s">
        <v>104</v>
      </c>
    </row>
    <row r="28" spans="1:24">
      <c r="A28" t="s">
        <v>165</v>
      </c>
      <c r="B28" s="6">
        <v>4667093</v>
      </c>
      <c r="C28" s="3" t="str">
        <f>VLOOKUP(B28,[1]Sheet1!$A$1:$O$77,2,FALSE)</f>
        <v>Sterican® 20G, 0.90 x 50 mm, gelb, Kurzschliff</v>
      </c>
      <c r="D28" s="3" t="str">
        <f>VLOOKUP(B28,[1]Sheet1!$A$1:$O$77,3,FALSE)</f>
        <v>Sterican® 20G, 0.90 x 50 mm, jaune, biseau court</v>
      </c>
      <c r="E28" s="3" t="str">
        <f>VLOOKUP(B28,[1]Sheet1!$A$1:$O$77,4,FALSE)</f>
        <v>Sterican® 20G, 0.90 x 50 mm, giallo, taglio corto</v>
      </c>
      <c r="F28" s="3">
        <v>100</v>
      </c>
      <c r="G28" s="4">
        <v>4022495056955</v>
      </c>
      <c r="H28" s="3">
        <v>100</v>
      </c>
      <c r="I28" s="4">
        <v>4022495056962</v>
      </c>
      <c r="J28" s="3">
        <v>1009368</v>
      </c>
      <c r="K28" s="5">
        <v>1000</v>
      </c>
      <c r="L28" s="4">
        <v>4022495056979</v>
      </c>
      <c r="M28" s="5">
        <v>150000</v>
      </c>
      <c r="N28" s="3" t="s">
        <v>166</v>
      </c>
      <c r="O28" s="20">
        <v>10.7</v>
      </c>
      <c r="P28" s="20">
        <v>7.4</v>
      </c>
      <c r="Q28" s="20">
        <v>10.6</v>
      </c>
      <c r="R28" s="20">
        <v>55</v>
      </c>
      <c r="S28" s="20">
        <v>16</v>
      </c>
      <c r="T28" s="20">
        <v>12</v>
      </c>
      <c r="U28" s="20">
        <v>120</v>
      </c>
      <c r="V28" s="20">
        <v>80</v>
      </c>
      <c r="W28" s="21">
        <v>195</v>
      </c>
      <c r="X28" s="16" t="s">
        <v>108</v>
      </c>
    </row>
    <row r="29" spans="1:24">
      <c r="A29" t="s">
        <v>165</v>
      </c>
      <c r="B29" s="6">
        <v>4667123</v>
      </c>
      <c r="C29" s="3" t="str">
        <f>VLOOKUP(B29,[1]Sheet1!$A$1:$O$77,2,FALSE)</f>
        <v>Sterican® 18G, 1.20 x 50 mm, rosa, Kurzschliff</v>
      </c>
      <c r="D29" s="3" t="str">
        <f>VLOOKUP(B29,[1]Sheet1!$A$1:$O$77,3,FALSE)</f>
        <v>Sterican® 18G, 1.20 x 50 mm, rose, biseau court</v>
      </c>
      <c r="E29" s="3" t="str">
        <f>VLOOKUP(B29,[1]Sheet1!$A$1:$O$77,4,FALSE)</f>
        <v>Sterican® 18G, 1.20 x 50 mm, rosa, taglio corto</v>
      </c>
      <c r="F29" s="3">
        <v>100</v>
      </c>
      <c r="G29" s="4">
        <v>4022495068958</v>
      </c>
      <c r="H29" s="3">
        <v>100</v>
      </c>
      <c r="I29" s="4">
        <v>4022495068965</v>
      </c>
      <c r="J29" s="3">
        <v>3638803</v>
      </c>
      <c r="K29" s="5">
        <v>1000</v>
      </c>
      <c r="L29" s="4">
        <v>4022495068972</v>
      </c>
      <c r="M29" s="5">
        <v>150000</v>
      </c>
      <c r="N29" s="3" t="s">
        <v>166</v>
      </c>
      <c r="O29" s="20">
        <v>10.7</v>
      </c>
      <c r="P29" s="20">
        <v>7.5</v>
      </c>
      <c r="Q29" s="20">
        <v>10.5</v>
      </c>
      <c r="R29" s="20">
        <v>54.5</v>
      </c>
      <c r="S29" s="20">
        <v>15.5</v>
      </c>
      <c r="T29" s="20">
        <v>11.5</v>
      </c>
      <c r="U29" s="20">
        <v>120</v>
      </c>
      <c r="V29" s="20">
        <v>80</v>
      </c>
      <c r="W29" s="21">
        <v>187.5</v>
      </c>
      <c r="X29" s="16" t="s">
        <v>130</v>
      </c>
    </row>
    <row r="30" spans="1:24">
      <c r="A30" t="s">
        <v>165</v>
      </c>
      <c r="B30" s="6">
        <v>9180109</v>
      </c>
      <c r="C30" s="3" t="str">
        <f>VLOOKUP(B30,[1]Sheet1!$A$1:$O$77,2,FALSE)</f>
        <v>Sterican® 21G, 0.80 x 22 mm, grün, stumpf</v>
      </c>
      <c r="D30" s="3" t="str">
        <f>VLOOKUP(B30,[1]Sheet1!$A$1:$O$77,3,FALSE)</f>
        <v>Sterican® 21G, 0.80 x 22 mm, vert, biseau émoussé</v>
      </c>
      <c r="E30" s="3" t="str">
        <f>VLOOKUP(B30,[1]Sheet1!$A$1:$O$77,4,FALSE)</f>
        <v>Sterican® 21G, 0.80 x 22 mm, verde, spuntato</v>
      </c>
      <c r="F30" s="3">
        <v>100</v>
      </c>
      <c r="G30" s="4">
        <v>4022495132215</v>
      </c>
      <c r="H30" s="3">
        <v>100</v>
      </c>
      <c r="I30" s="4">
        <v>4022495132222</v>
      </c>
      <c r="J30" s="3">
        <v>2121765</v>
      </c>
      <c r="K30" s="5">
        <v>1000</v>
      </c>
      <c r="L30" s="4">
        <v>4022495132246</v>
      </c>
      <c r="M30" s="5">
        <v>180000</v>
      </c>
      <c r="N30" s="3" t="s">
        <v>166</v>
      </c>
      <c r="O30" s="20">
        <v>10.7</v>
      </c>
      <c r="P30" s="20">
        <v>7.5</v>
      </c>
      <c r="Q30" s="20">
        <v>9.1999999999999993</v>
      </c>
      <c r="R30" s="20">
        <v>38.5</v>
      </c>
      <c r="S30" s="20">
        <v>19.5</v>
      </c>
      <c r="T30" s="20">
        <v>11.5</v>
      </c>
      <c r="U30" s="20">
        <v>120</v>
      </c>
      <c r="V30" s="20">
        <v>80</v>
      </c>
      <c r="W30" s="21">
        <v>187.5</v>
      </c>
      <c r="X30" s="16" t="s">
        <v>97</v>
      </c>
    </row>
    <row r="31" spans="1:24">
      <c r="A31" t="s">
        <v>165</v>
      </c>
      <c r="B31" s="6">
        <v>9180117</v>
      </c>
      <c r="C31" s="3" t="str">
        <f>VLOOKUP(B31,[1]Sheet1!$A$1:$O$77,2,FALSE)</f>
        <v>Sterican® 27G, 0.40 x 25 mm, grau, stumpf</v>
      </c>
      <c r="D31" s="3" t="str">
        <f>VLOOKUP(B31,[1]Sheet1!$A$1:$O$77,3,FALSE)</f>
        <v>Sterican® 27G, 0.40 x 25 mm, gris, biseau émoussé</v>
      </c>
      <c r="E31" s="3" t="str">
        <f>VLOOKUP(B31,[1]Sheet1!$A$1:$O$77,4,FALSE)</f>
        <v>Sterican® 27G, 0.40 x 25 mm, grigio, spuntato</v>
      </c>
      <c r="F31" s="3">
        <v>100</v>
      </c>
      <c r="G31" s="4">
        <v>4022495099501</v>
      </c>
      <c r="H31" s="3">
        <v>100</v>
      </c>
      <c r="I31" s="4">
        <v>4022495099518</v>
      </c>
      <c r="J31" s="3">
        <v>2121771</v>
      </c>
      <c r="K31" s="5">
        <v>1000</v>
      </c>
      <c r="L31" s="4">
        <v>4022495099532</v>
      </c>
      <c r="M31" s="5">
        <v>180000</v>
      </c>
      <c r="N31" s="3" t="s">
        <v>166</v>
      </c>
      <c r="O31" s="20">
        <v>10.7</v>
      </c>
      <c r="P31" s="20">
        <v>7.5</v>
      </c>
      <c r="Q31" s="20">
        <v>9.1999999999999993</v>
      </c>
      <c r="R31" s="20">
        <v>38</v>
      </c>
      <c r="S31" s="20">
        <v>19</v>
      </c>
      <c r="T31" s="20">
        <v>11.5</v>
      </c>
      <c r="U31" s="20">
        <v>120</v>
      </c>
      <c r="V31" s="20">
        <v>80</v>
      </c>
      <c r="W31" s="21">
        <v>187.5</v>
      </c>
      <c r="X31" s="16" t="s">
        <v>21</v>
      </c>
    </row>
    <row r="32" spans="1:24">
      <c r="A32" t="s">
        <v>165</v>
      </c>
      <c r="B32" s="6">
        <v>9186158</v>
      </c>
      <c r="C32" s="3" t="str">
        <f>VLOOKUP(B32,[1]Sheet1!$A$1:$O$77,2,FALSE)</f>
        <v>Sterican® 25G, 0.50 x 25 mm, orange</v>
      </c>
      <c r="D32" s="3" t="str">
        <f>VLOOKUP(B32,[1]Sheet1!$A$1:$O$77,3,FALSE)</f>
        <v>Sterican® 25G, 0.50 x 25 mm, orange</v>
      </c>
      <c r="E32" s="3" t="str">
        <f>VLOOKUP(B32,[1]Sheet1!$A$1:$O$77,4,FALSE)</f>
        <v>Sterican® 25G, 0.50 x 25 mm, arancione</v>
      </c>
      <c r="F32" s="3">
        <v>100</v>
      </c>
      <c r="G32" s="4">
        <v>4022495056559</v>
      </c>
      <c r="H32" s="3">
        <v>100</v>
      </c>
      <c r="I32" s="4">
        <v>4022495056566</v>
      </c>
      <c r="J32" s="3">
        <v>2121788</v>
      </c>
      <c r="K32" s="5">
        <v>1000</v>
      </c>
      <c r="L32" s="4">
        <v>4022495056573</v>
      </c>
      <c r="M32" s="5">
        <v>195000</v>
      </c>
      <c r="N32" s="3" t="s">
        <v>166</v>
      </c>
      <c r="O32" s="20">
        <v>11</v>
      </c>
      <c r="P32" s="20">
        <v>7.5</v>
      </c>
      <c r="Q32" s="20">
        <v>8</v>
      </c>
      <c r="R32" s="20">
        <v>42</v>
      </c>
      <c r="S32" s="20">
        <v>16</v>
      </c>
      <c r="T32" s="20">
        <v>12</v>
      </c>
      <c r="U32" s="20">
        <v>120</v>
      </c>
      <c r="V32" s="20">
        <v>80</v>
      </c>
      <c r="W32" s="21">
        <v>195</v>
      </c>
      <c r="X32" s="16" t="s">
        <v>47</v>
      </c>
    </row>
    <row r="33" spans="1:24">
      <c r="A33" t="s">
        <v>165</v>
      </c>
      <c r="B33" s="6">
        <v>9186166</v>
      </c>
      <c r="C33" s="3" t="str">
        <f>VLOOKUP(B33,[1]Sheet1!$A$1:$O$77,2,FALSE)</f>
        <v>Sterican® 25G, 0.50 x 40 mm, orange</v>
      </c>
      <c r="D33" s="3" t="str">
        <f>VLOOKUP(B33,[1]Sheet1!$A$1:$O$77,3,FALSE)</f>
        <v>Sterican® 25G, 0.50 x 40 mm, orange</v>
      </c>
      <c r="E33" s="3" t="str">
        <f>VLOOKUP(B33,[1]Sheet1!$A$1:$O$77,4,FALSE)</f>
        <v>Sterican® 25G, 0.50 x 40 mm, arancione</v>
      </c>
      <c r="F33" s="3">
        <v>100</v>
      </c>
      <c r="G33" s="4">
        <v>4022495056603</v>
      </c>
      <c r="H33" s="3">
        <v>100</v>
      </c>
      <c r="I33" s="4">
        <v>4022495056610</v>
      </c>
      <c r="J33" s="3">
        <v>2121794</v>
      </c>
      <c r="K33" s="5">
        <v>1000</v>
      </c>
      <c r="L33" s="4">
        <v>4022495056627</v>
      </c>
      <c r="M33" s="5">
        <v>180000</v>
      </c>
      <c r="N33" s="3" t="s">
        <v>166</v>
      </c>
      <c r="O33" s="20">
        <v>10.7</v>
      </c>
      <c r="P33" s="20">
        <v>7.5</v>
      </c>
      <c r="Q33" s="20">
        <v>9.1999999999999993</v>
      </c>
      <c r="R33" s="20">
        <v>38.5</v>
      </c>
      <c r="S33" s="20">
        <v>19.5</v>
      </c>
      <c r="T33" s="20">
        <v>11.5</v>
      </c>
      <c r="U33" s="20">
        <v>120</v>
      </c>
      <c r="V33" s="20">
        <v>80</v>
      </c>
      <c r="W33" s="21">
        <v>187.5</v>
      </c>
      <c r="X33" s="16" t="s">
        <v>44</v>
      </c>
    </row>
    <row r="34" spans="1:24">
      <c r="A34" t="s">
        <v>165</v>
      </c>
      <c r="B34" s="6">
        <v>9186174</v>
      </c>
      <c r="C34" s="3" t="str">
        <f>VLOOKUP(B34,[1]Sheet1!$A$1:$O$77,2,FALSE)</f>
        <v>Sterican® 27G, 0.40 x 25 mm, grau</v>
      </c>
      <c r="D34" s="3" t="str">
        <f>VLOOKUP(B34,[1]Sheet1!$A$1:$O$77,3,FALSE)</f>
        <v>Sterican® 27G, 0.40 x 25 mm, gris</v>
      </c>
      <c r="E34" s="3" t="str">
        <f>VLOOKUP(B34,[1]Sheet1!$A$1:$O$77,4,FALSE)</f>
        <v>Sterican® 27G, 0.40 x 25 mm, grigio</v>
      </c>
      <c r="F34" s="3">
        <v>100</v>
      </c>
      <c r="G34" s="4">
        <v>4022495056351</v>
      </c>
      <c r="H34" s="3">
        <v>100</v>
      </c>
      <c r="I34" s="4">
        <v>4022495056368</v>
      </c>
      <c r="J34" s="3">
        <v>2121802</v>
      </c>
      <c r="K34" s="5">
        <v>1000</v>
      </c>
      <c r="L34" s="4">
        <v>4022495056375</v>
      </c>
      <c r="M34" s="5">
        <v>195000</v>
      </c>
      <c r="N34" s="3" t="s">
        <v>166</v>
      </c>
      <c r="O34" s="20">
        <v>10.6</v>
      </c>
      <c r="P34" s="20">
        <v>7.5</v>
      </c>
      <c r="Q34" s="20">
        <v>8.1</v>
      </c>
      <c r="R34" s="20">
        <v>42</v>
      </c>
      <c r="S34" s="20">
        <v>15.8</v>
      </c>
      <c r="T34" s="20">
        <v>11.5</v>
      </c>
      <c r="U34" s="20">
        <v>120</v>
      </c>
      <c r="V34" s="20">
        <v>80</v>
      </c>
      <c r="W34" s="21">
        <v>187.5</v>
      </c>
      <c r="X34" s="16" t="s">
        <v>25</v>
      </c>
    </row>
    <row r="35" spans="1:24">
      <c r="A35" t="s">
        <v>165</v>
      </c>
      <c r="B35" s="6">
        <v>9186182</v>
      </c>
      <c r="C35" s="3" t="str">
        <f>VLOOKUP(B35,[1]Sheet1!$A$1:$O$77,2,FALSE)</f>
        <v>Sterican® 27G, 0.40 x 40 mm, grau</v>
      </c>
      <c r="D35" s="3" t="str">
        <f>VLOOKUP(B35,[1]Sheet1!$A$1:$O$77,3,FALSE)</f>
        <v>Sterican® 27G, 0.40 x 40 mm, gris</v>
      </c>
      <c r="E35" s="3" t="str">
        <f>VLOOKUP(B35,[1]Sheet1!$A$1:$O$77,4,FALSE)</f>
        <v>Sterican® 27G, 0.40 x 40 mm, grigio</v>
      </c>
      <c r="F35" s="3">
        <v>100</v>
      </c>
      <c r="G35" s="4">
        <v>4022495056405</v>
      </c>
      <c r="H35" s="3">
        <v>100</v>
      </c>
      <c r="I35" s="4">
        <v>4022495056412</v>
      </c>
      <c r="J35" s="3">
        <v>2121819</v>
      </c>
      <c r="K35" s="5">
        <v>1000</v>
      </c>
      <c r="L35" s="4">
        <v>4022495056429</v>
      </c>
      <c r="M35" s="5">
        <v>180000</v>
      </c>
      <c r="N35" s="3" t="s">
        <v>166</v>
      </c>
      <c r="O35" s="20">
        <v>11</v>
      </c>
      <c r="P35" s="20">
        <v>7.5</v>
      </c>
      <c r="Q35" s="20">
        <v>9</v>
      </c>
      <c r="R35" s="20">
        <v>38.5</v>
      </c>
      <c r="S35" s="20">
        <v>19</v>
      </c>
      <c r="T35" s="20">
        <v>11.5</v>
      </c>
      <c r="U35" s="20">
        <v>120</v>
      </c>
      <c r="V35" s="20">
        <v>80</v>
      </c>
      <c r="W35" s="21">
        <v>187.5</v>
      </c>
      <c r="X35" s="16" t="s">
        <v>17</v>
      </c>
    </row>
    <row r="36" spans="1:24">
      <c r="A36" t="s">
        <v>168</v>
      </c>
      <c r="B36" s="6" t="s">
        <v>135</v>
      </c>
      <c r="C36" s="3" t="str">
        <f>VLOOKUP(B36,[1]Sheet1!$A$1:$O$77,2,FALSE)</f>
        <v>Sol-M™ Kanüle 18G, 1.20 x 40 mm, rot, halbstumpf mit 5 μm Partikelfilter</v>
      </c>
      <c r="D36" s="3" t="str">
        <f>VLOOKUP(B36,[1]Sheet1!$A$1:$O$77,3,FALSE)</f>
        <v>Sol-M™ aiguille 18G, 1.20 x 40 mm, rouge, biseau émoussé avec filtre à particules 5 µm</v>
      </c>
      <c r="E36" s="3" t="str">
        <f>VLOOKUP(B36,[1]Sheet1!$A$1:$O$77,4,FALSE)</f>
        <v>Sol-M™ ago 18G, 1.20 x 40 mm, rosso, semi spuntato con filtro 5 µm</v>
      </c>
      <c r="F36" s="3">
        <v>100</v>
      </c>
      <c r="G36" s="4">
        <v>818392015942</v>
      </c>
      <c r="H36" s="3">
        <v>100</v>
      </c>
      <c r="I36" s="4">
        <v>10818392015949</v>
      </c>
      <c r="J36" s="3">
        <v>7799591</v>
      </c>
      <c r="K36" s="5">
        <v>1000</v>
      </c>
      <c r="L36" s="4">
        <v>20818392015946</v>
      </c>
      <c r="M36" s="5">
        <v>104000</v>
      </c>
      <c r="N36" s="3" t="s">
        <v>166</v>
      </c>
      <c r="O36" s="20">
        <v>10.5</v>
      </c>
      <c r="P36" s="20">
        <v>8.5</v>
      </c>
      <c r="Q36" s="20">
        <v>9.6999999999999993</v>
      </c>
      <c r="R36" s="20">
        <v>54.5</v>
      </c>
      <c r="S36" s="20">
        <v>19</v>
      </c>
      <c r="T36" s="20">
        <v>12</v>
      </c>
      <c r="U36" s="20">
        <v>120</v>
      </c>
      <c r="V36" s="20">
        <v>80</v>
      </c>
      <c r="W36" s="21">
        <v>171</v>
      </c>
      <c r="X36" s="16" t="s">
        <v>139</v>
      </c>
    </row>
    <row r="37" spans="1:24">
      <c r="A37" t="s">
        <v>165</v>
      </c>
      <c r="B37" s="6" t="s">
        <v>5</v>
      </c>
      <c r="C37" s="3" t="str">
        <f>VLOOKUP(B37,[1]Sheet1!$A$1:$O$77,2,FALSE)</f>
        <v>Sterican® Mix 18G, 1.20 x 40 mm, rot, halbstumpf</v>
      </c>
      <c r="D37" s="3" t="str">
        <f>VLOOKUP(B37,[1]Sheet1!$A$1:$O$77,3,FALSE)</f>
        <v>Sterican® Mix 18G, 1.20 x 40 mm, rouge, biseau émoussé</v>
      </c>
      <c r="E37" s="3" t="str">
        <f>VLOOKUP(B37,[1]Sheet1!$A$1:$O$77,4,FALSE)</f>
        <v>Sterican® Mix 18G, 1.20 x 40 mm, rosso, semi spuntato</v>
      </c>
      <c r="F37" s="3">
        <v>100</v>
      </c>
      <c r="G37" s="4">
        <v>4046964041020</v>
      </c>
      <c r="H37" s="3">
        <v>100</v>
      </c>
      <c r="I37" s="4">
        <v>4046964041037</v>
      </c>
      <c r="J37" s="3">
        <v>7799590</v>
      </c>
      <c r="K37" s="5">
        <v>1000</v>
      </c>
      <c r="L37" s="4">
        <v>4046964041044</v>
      </c>
      <c r="M37" s="5">
        <v>180000</v>
      </c>
      <c r="N37" s="3" t="s">
        <v>166</v>
      </c>
      <c r="O37" s="20">
        <v>8</v>
      </c>
      <c r="P37" s="20">
        <v>11</v>
      </c>
      <c r="Q37" s="20">
        <v>10</v>
      </c>
      <c r="R37" s="20">
        <v>39</v>
      </c>
      <c r="S37" s="20">
        <v>19</v>
      </c>
      <c r="T37" s="20">
        <v>12</v>
      </c>
      <c r="U37" s="20">
        <v>120</v>
      </c>
      <c r="V37" s="20">
        <v>80</v>
      </c>
      <c r="W37" s="21">
        <v>195</v>
      </c>
      <c r="X37" s="16" t="s">
        <v>9</v>
      </c>
    </row>
    <row r="38" spans="1:24">
      <c r="A38" t="s">
        <v>169</v>
      </c>
      <c r="B38" s="6" t="s">
        <v>13</v>
      </c>
      <c r="C38" s="3" t="str">
        <f>VLOOKUP(B38,[1]Sheet1!$A$1:$O$77,2,FALSE)</f>
        <v>Sterican® 30G, 0.30 x 12 mm, gelb</v>
      </c>
      <c r="D38" s="3" t="str">
        <f>VLOOKUP(B38,[1]Sheet1!$A$1:$O$77,3,FALSE)</f>
        <v>Sterican® 30G, 0.30 x 12 mm, jaune</v>
      </c>
      <c r="E38" s="3" t="str">
        <f>VLOOKUP(B38,[1]Sheet1!$A$1:$O$77,4,FALSE)</f>
        <v>Sterican® 30G, 0.30 x 12 mm, giallo</v>
      </c>
      <c r="F38" s="3">
        <v>100</v>
      </c>
      <c r="G38" s="4">
        <v>6949236206012</v>
      </c>
      <c r="H38" s="3">
        <v>100</v>
      </c>
      <c r="I38" s="4">
        <v>16949236206019</v>
      </c>
      <c r="J38" s="3">
        <v>1119028</v>
      </c>
      <c r="K38" s="5">
        <v>4000</v>
      </c>
      <c r="L38" s="4">
        <v>26949236206016</v>
      </c>
      <c r="M38" s="5">
        <v>108000</v>
      </c>
      <c r="N38" s="3" t="s">
        <v>166</v>
      </c>
      <c r="O38" s="20">
        <v>11.4</v>
      </c>
      <c r="P38" s="20">
        <v>9.1</v>
      </c>
      <c r="Q38" s="20">
        <v>8</v>
      </c>
      <c r="R38" s="20">
        <v>41</v>
      </c>
      <c r="S38" s="20">
        <v>24.6</v>
      </c>
      <c r="T38" s="20">
        <v>39.6</v>
      </c>
      <c r="U38" s="20">
        <v>120</v>
      </c>
      <c r="V38" s="20">
        <v>80</v>
      </c>
      <c r="W38" s="21">
        <v>133.80000000000001</v>
      </c>
      <c r="X38" s="3"/>
    </row>
    <row r="39" spans="1:24">
      <c r="A39" t="s">
        <v>169</v>
      </c>
      <c r="B39" s="6" t="s">
        <v>116</v>
      </c>
      <c r="C39" s="3" t="str">
        <f>VLOOKUP(B39,[1]Sheet1!$A$1:$O$77,2,FALSE)</f>
        <v>Sterican® 20G, 0.90 x 25 mm, gelb</v>
      </c>
      <c r="D39" s="3" t="str">
        <f>VLOOKUP(B39,[1]Sheet1!$A$1:$O$77,3,FALSE)</f>
        <v>Sterican® 20G, 0.90 x 25 mm, jaune</v>
      </c>
      <c r="E39" s="3" t="str">
        <f>VLOOKUP(B39,[1]Sheet1!$A$1:$O$77,4,FALSE)</f>
        <v>Sterican® 20G, 0.90 x 25 mm, giallo</v>
      </c>
      <c r="F39" s="3">
        <v>100</v>
      </c>
      <c r="G39" s="4">
        <v>6949236206241</v>
      </c>
      <c r="H39" s="3">
        <v>100</v>
      </c>
      <c r="I39" s="4">
        <v>16949236206248</v>
      </c>
      <c r="J39" s="3">
        <v>1119029</v>
      </c>
      <c r="K39" s="5">
        <v>4000</v>
      </c>
      <c r="L39" s="4">
        <v>26949236206245</v>
      </c>
      <c r="M39" s="5">
        <v>108000</v>
      </c>
      <c r="N39" s="3" t="s">
        <v>166</v>
      </c>
      <c r="O39" s="20">
        <v>11</v>
      </c>
      <c r="P39" s="20">
        <v>7.5</v>
      </c>
      <c r="Q39" s="20">
        <v>9</v>
      </c>
      <c r="R39" s="20">
        <v>41</v>
      </c>
      <c r="S39" s="20">
        <v>23.5</v>
      </c>
      <c r="T39" s="20">
        <v>38</v>
      </c>
      <c r="U39" s="20">
        <v>120</v>
      </c>
      <c r="V39" s="20">
        <v>80</v>
      </c>
      <c r="W39" s="21">
        <v>129</v>
      </c>
      <c r="X39" s="3"/>
    </row>
    <row r="40" spans="1:24">
      <c r="A40" t="s">
        <v>169</v>
      </c>
      <c r="B40" s="6" t="s">
        <v>112</v>
      </c>
      <c r="C40" s="3" t="str">
        <f>VLOOKUP(B40,[1]Sheet1!$A$1:$O$77,2,FALSE)</f>
        <v>Sterican® 20G, 0.90 x 40 mm, gelb</v>
      </c>
      <c r="D40" s="3" t="str">
        <f>VLOOKUP(B40,[1]Sheet1!$A$1:$O$77,3,FALSE)</f>
        <v>Sterican® 20G, 0.90 x 40 mm, jaune</v>
      </c>
      <c r="E40" s="3" t="str">
        <f>VLOOKUP(B40,[1]Sheet1!$A$1:$O$77,4,FALSE)</f>
        <v>Sterican® 20G, 0.90 x 40 mm, giallo</v>
      </c>
      <c r="F40" s="3">
        <v>100</v>
      </c>
      <c r="G40" s="4">
        <v>6949236206258</v>
      </c>
      <c r="H40" s="3">
        <v>100</v>
      </c>
      <c r="I40" s="4">
        <v>16949236206255</v>
      </c>
      <c r="J40" s="3">
        <v>1119030</v>
      </c>
      <c r="K40" s="5">
        <v>4000</v>
      </c>
      <c r="L40" s="4">
        <v>26949236206252</v>
      </c>
      <c r="M40" s="5">
        <v>108000</v>
      </c>
      <c r="N40" s="3" t="s">
        <v>166</v>
      </c>
      <c r="O40" s="20">
        <v>11.7</v>
      </c>
      <c r="P40" s="20">
        <v>8.1999999999999993</v>
      </c>
      <c r="Q40" s="20">
        <v>9.1999999999999993</v>
      </c>
      <c r="R40" s="20">
        <v>40</v>
      </c>
      <c r="S40" s="20">
        <v>24.6</v>
      </c>
      <c r="T40" s="20">
        <v>39.1</v>
      </c>
      <c r="U40" s="20">
        <v>120</v>
      </c>
      <c r="V40" s="20">
        <v>80</v>
      </c>
      <c r="W40" s="21">
        <v>132.30000000000001</v>
      </c>
      <c r="X40" s="3"/>
    </row>
    <row r="41" spans="1:24">
      <c r="A41" t="s">
        <v>169</v>
      </c>
      <c r="B41" s="6" t="s">
        <v>89</v>
      </c>
      <c r="C41" s="3" t="str">
        <f>VLOOKUP(B41,[1]Sheet1!$A$1:$O$77,2,FALSE)</f>
        <v>Sterican® 21G, 0.80 x 40 mm, grün</v>
      </c>
      <c r="D41" s="3" t="str">
        <f>VLOOKUP(B41,[1]Sheet1!$A$1:$O$77,3,FALSE)</f>
        <v>Sterican® 21G, 0.80 x 40 mm, vert</v>
      </c>
      <c r="E41" s="3" t="str">
        <f>VLOOKUP(B41,[1]Sheet1!$A$1:$O$77,4,FALSE)</f>
        <v>Sterican® 21G, 0.80 x 40 mm, verde</v>
      </c>
      <c r="F41" s="3">
        <v>100</v>
      </c>
      <c r="G41" s="4">
        <v>6949236206203</v>
      </c>
      <c r="H41" s="3">
        <v>100</v>
      </c>
      <c r="I41" s="4">
        <v>16949236206200</v>
      </c>
      <c r="J41" s="3">
        <v>1119031</v>
      </c>
      <c r="K41" s="5">
        <v>4000</v>
      </c>
      <c r="L41" s="4">
        <v>26949236206207</v>
      </c>
      <c r="M41" s="5">
        <v>108000</v>
      </c>
      <c r="N41" s="3" t="s">
        <v>166</v>
      </c>
      <c r="O41" s="20">
        <v>11.4</v>
      </c>
      <c r="P41" s="20">
        <v>9.1</v>
      </c>
      <c r="Q41" s="20">
        <v>8</v>
      </c>
      <c r="R41" s="20">
        <v>41</v>
      </c>
      <c r="S41" s="20">
        <v>24.6</v>
      </c>
      <c r="T41" s="20">
        <v>39.6</v>
      </c>
      <c r="U41" s="20">
        <v>120</v>
      </c>
      <c r="V41" s="20">
        <v>80</v>
      </c>
      <c r="W41" s="21">
        <v>133.80000000000001</v>
      </c>
      <c r="X41" s="3"/>
    </row>
    <row r="42" spans="1:24">
      <c r="A42" t="s">
        <v>169</v>
      </c>
      <c r="B42" s="6" t="s">
        <v>93</v>
      </c>
      <c r="C42" s="3" t="str">
        <f>VLOOKUP(B42,[1]Sheet1!$A$1:$O$77,2,FALSE)</f>
        <v>Sterican® 21G, 0.80 x 25 mm, grün</v>
      </c>
      <c r="D42" s="3" t="str">
        <f>VLOOKUP(B42,[1]Sheet1!$A$1:$O$77,3,FALSE)</f>
        <v>Sterican® 21G, 0.80 x 25 mm, vert</v>
      </c>
      <c r="E42" s="3" t="str">
        <f>VLOOKUP(B42,[1]Sheet1!$A$1:$O$77,4,FALSE)</f>
        <v>Sterican® 21G, 0.80 x 25 mm, verde</v>
      </c>
      <c r="F42" s="3">
        <v>100</v>
      </c>
      <c r="G42" s="4">
        <v>6949236206197</v>
      </c>
      <c r="H42" s="3">
        <v>100</v>
      </c>
      <c r="I42" s="4">
        <v>16949236206194</v>
      </c>
      <c r="J42" s="3">
        <v>1119032</v>
      </c>
      <c r="K42" s="5">
        <v>4000</v>
      </c>
      <c r="L42" s="4">
        <v>26949236206191</v>
      </c>
      <c r="M42" s="5">
        <v>108000</v>
      </c>
      <c r="N42" s="3" t="s">
        <v>166</v>
      </c>
      <c r="O42" s="20">
        <v>11</v>
      </c>
      <c r="P42" s="20">
        <v>7.7</v>
      </c>
      <c r="Q42" s="20">
        <v>9</v>
      </c>
      <c r="R42" s="20">
        <v>40.9</v>
      </c>
      <c r="S42" s="20">
        <v>23.5</v>
      </c>
      <c r="T42" s="20">
        <v>38.9</v>
      </c>
      <c r="U42" s="20">
        <v>120</v>
      </c>
      <c r="V42" s="20">
        <v>80</v>
      </c>
      <c r="W42" s="21">
        <v>131.69999999999999</v>
      </c>
      <c r="X42" s="3"/>
    </row>
    <row r="43" spans="1:24">
      <c r="A43" t="s">
        <v>169</v>
      </c>
      <c r="B43" s="6" t="s">
        <v>78</v>
      </c>
      <c r="C43" s="3" t="str">
        <f>VLOOKUP(B43,[1]Sheet1!$A$1:$O$77,2,FALSE)</f>
        <v>Sterican® 22G, 0.70 x 30 mm, schwarz</v>
      </c>
      <c r="D43" s="3" t="str">
        <f>VLOOKUP(B43,[1]Sheet1!$A$1:$O$77,3,FALSE)</f>
        <v>Sterican® 22G, 0.70 x 30 mm, noir</v>
      </c>
      <c r="E43" s="3" t="str">
        <f>VLOOKUP(B43,[1]Sheet1!$A$1:$O$77,4,FALSE)</f>
        <v>Sterican® 22G, 0.70 x 30 mm, nero</v>
      </c>
      <c r="F43" s="3">
        <v>100</v>
      </c>
      <c r="G43" s="4">
        <v>6949236205909</v>
      </c>
      <c r="H43" s="3">
        <v>100</v>
      </c>
      <c r="I43" s="4">
        <v>16949236205906</v>
      </c>
      <c r="J43" s="3">
        <v>7853385</v>
      </c>
      <c r="K43" s="5">
        <v>4000</v>
      </c>
      <c r="L43" s="4">
        <v>26949236205903</v>
      </c>
      <c r="M43" s="5">
        <v>108000</v>
      </c>
      <c r="N43" s="3" t="s">
        <v>166</v>
      </c>
      <c r="O43" s="20">
        <v>12</v>
      </c>
      <c r="P43" s="20">
        <v>8</v>
      </c>
      <c r="Q43" s="20">
        <v>9</v>
      </c>
      <c r="R43" s="20">
        <v>39.5</v>
      </c>
      <c r="S43" s="20">
        <v>25.1</v>
      </c>
      <c r="T43" s="20">
        <v>38.799999999999997</v>
      </c>
      <c r="U43" s="20">
        <v>120</v>
      </c>
      <c r="V43" s="20">
        <v>80</v>
      </c>
      <c r="W43" s="21">
        <v>131.4</v>
      </c>
      <c r="X43" s="3"/>
    </row>
    <row r="44" spans="1:24">
      <c r="A44" t="s">
        <v>169</v>
      </c>
      <c r="B44" s="6" t="s">
        <v>66</v>
      </c>
      <c r="C44" s="3" t="str">
        <f>VLOOKUP(B44,[1]Sheet1!$A$1:$O$77,2,FALSE)</f>
        <v>Sterican® 23G, 0.60 x 30 mm, blau</v>
      </c>
      <c r="D44" s="3" t="str">
        <f>VLOOKUP(B44,[1]Sheet1!$A$1:$O$77,3,FALSE)</f>
        <v>Sterican® 23G, 0.60 x 30 mm, bleu</v>
      </c>
      <c r="E44" s="3" t="str">
        <f>VLOOKUP(B44,[1]Sheet1!$A$1:$O$77,4,FALSE)</f>
        <v>Sterican® 23G, 0.60 x 30 mm, blu</v>
      </c>
      <c r="F44" s="3">
        <v>100</v>
      </c>
      <c r="G44" s="4">
        <v>6949236206135</v>
      </c>
      <c r="H44" s="3">
        <v>100</v>
      </c>
      <c r="I44" s="4">
        <v>16949236206132</v>
      </c>
      <c r="J44" s="3">
        <v>1119033</v>
      </c>
      <c r="K44" s="5">
        <v>4000</v>
      </c>
      <c r="L44" s="4">
        <v>26949236206139</v>
      </c>
      <c r="M44" s="5">
        <v>108000</v>
      </c>
      <c r="N44" s="3" t="s">
        <v>166</v>
      </c>
      <c r="O44" s="20">
        <v>11.4</v>
      </c>
      <c r="P44" s="20">
        <v>8.1</v>
      </c>
      <c r="Q44" s="20">
        <v>9.1</v>
      </c>
      <c r="R44" s="20">
        <v>40</v>
      </c>
      <c r="S44" s="20">
        <v>24.9</v>
      </c>
      <c r="T44" s="20">
        <v>39.1</v>
      </c>
      <c r="U44" s="20">
        <v>120</v>
      </c>
      <c r="V44" s="20">
        <v>80</v>
      </c>
      <c r="W44" s="21">
        <v>132.30000000000001</v>
      </c>
      <c r="X44" s="3"/>
    </row>
    <row r="45" spans="1:24">
      <c r="A45" t="s">
        <v>169</v>
      </c>
      <c r="B45" s="6" t="s">
        <v>70</v>
      </c>
      <c r="C45" s="3" t="str">
        <f>VLOOKUP(B45,[1]Sheet1!$A$1:$O$77,2,FALSE)</f>
        <v>Sterican® 23G, 0.60 x 25 mm, blau</v>
      </c>
      <c r="D45" s="3" t="str">
        <f>VLOOKUP(B45,[1]Sheet1!$A$1:$O$77,3,FALSE)</f>
        <v>Sterican® 23G, 0.60 x 25 mm, bleu</v>
      </c>
      <c r="E45" s="3" t="str">
        <f>VLOOKUP(B45,[1]Sheet1!$A$1:$O$77,4,FALSE)</f>
        <v>Sterican® 23G, 0.60 x 25 mm, blu</v>
      </c>
      <c r="F45" s="3">
        <v>100</v>
      </c>
      <c r="G45" s="4">
        <v>6949236206128</v>
      </c>
      <c r="H45" s="3">
        <v>100</v>
      </c>
      <c r="I45" s="4">
        <v>16949236206125</v>
      </c>
      <c r="J45" s="3">
        <v>1119034</v>
      </c>
      <c r="K45" s="5">
        <v>4000</v>
      </c>
      <c r="L45" s="4">
        <v>26949236206122</v>
      </c>
      <c r="M45" s="5">
        <v>108000</v>
      </c>
      <c r="N45" s="3" t="s">
        <v>166</v>
      </c>
      <c r="O45" s="20">
        <v>11.3</v>
      </c>
      <c r="P45" s="20">
        <v>8.6</v>
      </c>
      <c r="Q45" s="20">
        <v>9.6</v>
      </c>
      <c r="R45" s="20">
        <v>39.5</v>
      </c>
      <c r="S45" s="20">
        <v>23.5</v>
      </c>
      <c r="T45" s="20">
        <v>37.799999999999997</v>
      </c>
      <c r="U45" s="20">
        <v>120</v>
      </c>
      <c r="V45" s="20">
        <v>80</v>
      </c>
      <c r="W45" s="21">
        <v>128.4</v>
      </c>
      <c r="X45" s="3"/>
    </row>
    <row r="46" spans="1:24">
      <c r="A46" t="s">
        <v>169</v>
      </c>
      <c r="B46" s="6" t="s">
        <v>54</v>
      </c>
      <c r="C46" s="3" t="str">
        <f>VLOOKUP(B46,[1]Sheet1!$A$1:$O$77,2,FALSE)</f>
        <v>Sterican® 24G, 0.55 x 25 mm, violett</v>
      </c>
      <c r="D46" s="3" t="str">
        <f>VLOOKUP(B46,[1]Sheet1!$A$1:$O$77,3,FALSE)</f>
        <v>Sterican® 24G, 0.55 x 25 mm, violet</v>
      </c>
      <c r="E46" s="3" t="str">
        <f>VLOOKUP(B46,[1]Sheet1!$A$1:$O$77,4,FALSE)</f>
        <v>Sterican® 24G, 0.55 x 25 mm, viola</v>
      </c>
      <c r="F46" s="3">
        <v>100</v>
      </c>
      <c r="G46" s="4">
        <v>6949236206111</v>
      </c>
      <c r="H46" s="3">
        <v>100</v>
      </c>
      <c r="I46" s="4">
        <v>16949236206118</v>
      </c>
      <c r="J46" s="3">
        <v>1119035</v>
      </c>
      <c r="K46" s="5">
        <v>4000</v>
      </c>
      <c r="L46" s="4">
        <v>26949236206115</v>
      </c>
      <c r="M46" s="5">
        <v>108000</v>
      </c>
      <c r="N46" s="3" t="s">
        <v>166</v>
      </c>
      <c r="O46" s="20">
        <v>11.4</v>
      </c>
      <c r="P46" s="20">
        <v>9.3000000000000007</v>
      </c>
      <c r="Q46" s="20">
        <v>8.1</v>
      </c>
      <c r="R46" s="20">
        <v>41.1</v>
      </c>
      <c r="S46" s="20">
        <v>24.6</v>
      </c>
      <c r="T46" s="20">
        <v>39.6</v>
      </c>
      <c r="U46" s="20">
        <v>120</v>
      </c>
      <c r="V46" s="20">
        <v>80</v>
      </c>
      <c r="W46" s="21">
        <v>133.80000000000001</v>
      </c>
      <c r="X46" s="3"/>
    </row>
    <row r="47" spans="1:24">
      <c r="A47" t="s">
        <v>169</v>
      </c>
      <c r="B47" s="6" t="s">
        <v>37</v>
      </c>
      <c r="C47" s="3" t="str">
        <f>VLOOKUP(B47,[1]Sheet1!$A$1:$O$77,2,FALSE)</f>
        <v>Sterican® 26G, 0.45 x 25 mm, braun</v>
      </c>
      <c r="D47" s="3" t="str">
        <f>VLOOKUP(B47,[1]Sheet1!$A$1:$O$77,3,FALSE)</f>
        <v>Sterican® 26G, 0.45 x 25 mm, brun</v>
      </c>
      <c r="E47" s="3" t="str">
        <f>VLOOKUP(B47,[1]Sheet1!$A$1:$O$77,4,FALSE)</f>
        <v>Sterican® 26G, 0.45 x 25 mm, marrone</v>
      </c>
      <c r="F47" s="3">
        <v>100</v>
      </c>
      <c r="G47" s="4">
        <v>6949236206074</v>
      </c>
      <c r="H47" s="3">
        <v>100</v>
      </c>
      <c r="I47" s="4">
        <v>16949236206071</v>
      </c>
      <c r="J47" s="3">
        <v>1119036</v>
      </c>
      <c r="K47" s="5">
        <v>4000</v>
      </c>
      <c r="L47" s="4">
        <v>26949236206078</v>
      </c>
      <c r="M47" s="5">
        <v>108000</v>
      </c>
      <c r="N47" s="3" t="s">
        <v>166</v>
      </c>
      <c r="O47" s="20">
        <v>11.6</v>
      </c>
      <c r="P47" s="20">
        <v>8.1</v>
      </c>
      <c r="Q47" s="20">
        <v>9.1</v>
      </c>
      <c r="R47" s="20">
        <v>40</v>
      </c>
      <c r="S47" s="20">
        <v>24.6</v>
      </c>
      <c r="T47" s="20">
        <v>39.1</v>
      </c>
      <c r="U47" s="20">
        <v>120</v>
      </c>
      <c r="V47" s="20">
        <v>80</v>
      </c>
      <c r="W47" s="21">
        <v>132.30000000000001</v>
      </c>
      <c r="X47" s="3"/>
    </row>
    <row r="48" spans="1:24">
      <c r="A48" t="s">
        <v>169</v>
      </c>
      <c r="B48" s="6" t="s">
        <v>29</v>
      </c>
      <c r="C48" s="3" t="str">
        <f>VLOOKUP(B48,[1]Sheet1!$A$1:$O$77,2,FALSE)</f>
        <v>Sterican® 27G, 0.40 x 20 mm, grau</v>
      </c>
      <c r="D48" s="3" t="str">
        <f>VLOOKUP(B48,[1]Sheet1!$A$1:$O$77,3,FALSE)</f>
        <v>Sterican® 27G, 0.40 x 20 mm, gris</v>
      </c>
      <c r="E48" s="3" t="str">
        <f>VLOOKUP(B48,[1]Sheet1!$A$1:$O$77,4,FALSE)</f>
        <v>Sterican® 27G, 0.40 x 20 mm, grigio</v>
      </c>
      <c r="F48" s="3">
        <v>100</v>
      </c>
      <c r="G48" s="4">
        <v>6949236206036</v>
      </c>
      <c r="H48" s="3">
        <v>100</v>
      </c>
      <c r="I48" s="4">
        <v>16949236206033</v>
      </c>
      <c r="J48" s="3">
        <v>1119037</v>
      </c>
      <c r="K48" s="5">
        <v>4000</v>
      </c>
      <c r="L48" s="4">
        <v>26949236206030</v>
      </c>
      <c r="M48" s="5">
        <v>108000</v>
      </c>
      <c r="N48" s="3" t="s">
        <v>166</v>
      </c>
      <c r="O48" s="20">
        <v>11.6</v>
      </c>
      <c r="P48" s="20">
        <v>8.1</v>
      </c>
      <c r="Q48" s="20">
        <v>9.1</v>
      </c>
      <c r="R48" s="20">
        <v>40</v>
      </c>
      <c r="S48" s="20">
        <v>24.6</v>
      </c>
      <c r="T48" s="20">
        <v>39.299999999999997</v>
      </c>
      <c r="U48" s="20">
        <v>120</v>
      </c>
      <c r="V48" s="20">
        <v>80</v>
      </c>
      <c r="W48" s="21">
        <v>132.9</v>
      </c>
      <c r="X48" s="3"/>
    </row>
    <row r="49" spans="1:24">
      <c r="A49" t="s">
        <v>169</v>
      </c>
      <c r="B49" s="6" t="s">
        <v>126</v>
      </c>
      <c r="C49" s="3" t="str">
        <f>VLOOKUP(B49,[1]Sheet1!$A$1:$O$77,2,FALSE)</f>
        <v>Sterican® 19G, 1.10 x 40 mm, crème</v>
      </c>
      <c r="D49" s="3" t="str">
        <f>VLOOKUP(B49,[1]Sheet1!$A$1:$O$77,3,FALSE)</f>
        <v>Sterican® 19G, 1.10 x 40 mm, crème</v>
      </c>
      <c r="E49" s="3" t="str">
        <f>VLOOKUP(B49,[1]Sheet1!$A$1:$O$77,4,FALSE)</f>
        <v>Sterican® 19G, 1.10 x 40 mm, crema</v>
      </c>
      <c r="F49" s="3">
        <v>100</v>
      </c>
      <c r="G49" s="4">
        <v>6949236206289</v>
      </c>
      <c r="H49" s="3">
        <v>100</v>
      </c>
      <c r="I49" s="4">
        <v>16949236206286</v>
      </c>
      <c r="J49" s="3">
        <v>1119038</v>
      </c>
      <c r="K49" s="5">
        <v>4000</v>
      </c>
      <c r="L49" s="4">
        <v>26949236206283</v>
      </c>
      <c r="M49" s="5">
        <v>108000</v>
      </c>
      <c r="N49" s="3" t="s">
        <v>166</v>
      </c>
      <c r="O49" s="20">
        <v>11.4</v>
      </c>
      <c r="P49" s="20">
        <v>8.1</v>
      </c>
      <c r="Q49" s="20">
        <v>9.1</v>
      </c>
      <c r="R49" s="20">
        <v>40</v>
      </c>
      <c r="S49" s="20">
        <v>24.9</v>
      </c>
      <c r="T49" s="20">
        <v>39.1</v>
      </c>
      <c r="U49" s="20">
        <v>120</v>
      </c>
      <c r="V49" s="20">
        <v>80</v>
      </c>
      <c r="W49" s="21">
        <v>132.30000000000001</v>
      </c>
      <c r="X49" s="3"/>
    </row>
    <row r="50" spans="1:24">
      <c r="A50" t="s">
        <v>169</v>
      </c>
      <c r="B50" s="6" t="s">
        <v>50</v>
      </c>
      <c r="C50" s="3" t="str">
        <f>VLOOKUP(B50,[1]Sheet1!$A$1:$O$77,2,FALSE)</f>
        <v>Sterican® 25G, 0.50 x 16 mm, orange</v>
      </c>
      <c r="D50" s="3" t="str">
        <f>VLOOKUP(B50,[1]Sheet1!$A$1:$O$77,3,FALSE)</f>
        <v>Sterican® 25G, 0.50 x 16 mm, orange</v>
      </c>
      <c r="E50" s="3" t="str">
        <f>VLOOKUP(B50,[1]Sheet1!$A$1:$O$77,4,FALSE)</f>
        <v>Sterican® 25G, 0.50 x 16 mm, arancione</v>
      </c>
      <c r="F50" s="3">
        <v>100</v>
      </c>
      <c r="G50" s="4">
        <v>6949236206081</v>
      </c>
      <c r="H50" s="3">
        <v>100</v>
      </c>
      <c r="I50" s="4">
        <v>16949236206088</v>
      </c>
      <c r="J50" s="3">
        <v>1119039</v>
      </c>
      <c r="K50" s="5">
        <v>4000</v>
      </c>
      <c r="L50" s="4">
        <v>26949236206085</v>
      </c>
      <c r="M50" s="5">
        <v>108000</v>
      </c>
      <c r="N50" s="3" t="s">
        <v>166</v>
      </c>
      <c r="O50" s="20">
        <v>11.6</v>
      </c>
      <c r="P50" s="20">
        <v>8.1</v>
      </c>
      <c r="Q50" s="20">
        <v>9.1</v>
      </c>
      <c r="R50" s="20">
        <v>40</v>
      </c>
      <c r="S50" s="20">
        <v>24.6</v>
      </c>
      <c r="T50" s="20">
        <v>39.1</v>
      </c>
      <c r="U50" s="20">
        <v>120</v>
      </c>
      <c r="V50" s="20">
        <v>80</v>
      </c>
      <c r="W50" s="21">
        <v>132.30000000000001</v>
      </c>
      <c r="X50" s="3"/>
    </row>
    <row r="51" spans="1:24">
      <c r="A51" t="s">
        <v>169</v>
      </c>
      <c r="B51" s="6" t="s">
        <v>74</v>
      </c>
      <c r="C51" s="3" t="str">
        <f>VLOOKUP(B51,[1]Sheet1!$A$1:$O$77,2,FALSE)</f>
        <v>Sterican® 22G, 0.70 x 40 mm, schwarz</v>
      </c>
      <c r="D51" s="3" t="str">
        <f>VLOOKUP(B51,[1]Sheet1!$A$1:$O$77,3,FALSE)</f>
        <v>Sterican® 22G, 0.70 x 40 mm, noir</v>
      </c>
      <c r="E51" s="3" t="str">
        <f>VLOOKUP(B51,[1]Sheet1!$A$1:$O$77,4,FALSE)</f>
        <v>Sterican® 22G, 0.70 x 40 mm, nero</v>
      </c>
      <c r="F51" s="3">
        <v>100</v>
      </c>
      <c r="G51" s="4">
        <v>6949236206173</v>
      </c>
      <c r="H51" s="3">
        <v>100</v>
      </c>
      <c r="I51" s="4">
        <v>16949236206170</v>
      </c>
      <c r="J51" s="3">
        <v>1119040</v>
      </c>
      <c r="K51" s="5">
        <v>4000</v>
      </c>
      <c r="L51" s="4">
        <v>26949236206177</v>
      </c>
      <c r="M51" s="5">
        <v>108000</v>
      </c>
      <c r="N51" s="3" t="s">
        <v>166</v>
      </c>
      <c r="O51" s="20">
        <v>11</v>
      </c>
      <c r="P51" s="20">
        <v>8</v>
      </c>
      <c r="Q51" s="20">
        <v>9</v>
      </c>
      <c r="R51" s="20">
        <v>40.700000000000003</v>
      </c>
      <c r="S51" s="20">
        <v>24.9</v>
      </c>
      <c r="T51" s="20">
        <v>39.1</v>
      </c>
      <c r="U51" s="20">
        <v>120</v>
      </c>
      <c r="V51" s="20">
        <v>80</v>
      </c>
      <c r="W51" s="21">
        <v>132.30000000000001</v>
      </c>
      <c r="X51" s="3"/>
    </row>
    <row r="52" spans="1:24">
      <c r="A52" t="s">
        <v>169</v>
      </c>
      <c r="B52" s="6" t="s">
        <v>123</v>
      </c>
      <c r="C52" s="3" t="str">
        <f>VLOOKUP(B52,[1]Sheet1!$A$1:$O$77,2,FALSE)</f>
        <v>Sterican® 19G, 1.10 x 40 mm, crème, Kurzschliff</v>
      </c>
      <c r="D52" s="3" t="str">
        <f>VLOOKUP(B52,[1]Sheet1!$A$1:$O$77,3,FALSE)</f>
        <v>Sterican® 19G, 1.10 x 40 mm, crème, biseau court</v>
      </c>
      <c r="E52" s="3" t="str">
        <f>VLOOKUP(B52,[1]Sheet1!$A$1:$O$77,4,FALSE)</f>
        <v>Sterican® 19G, 1.10 x 40 mm, crema, taglio corto</v>
      </c>
      <c r="F52" s="3">
        <v>100</v>
      </c>
      <c r="G52" s="4">
        <v>6949236206296</v>
      </c>
      <c r="H52" s="3">
        <v>100</v>
      </c>
      <c r="I52" s="4">
        <v>16949236206293</v>
      </c>
      <c r="J52" s="3">
        <v>1119041</v>
      </c>
      <c r="K52" s="5">
        <v>4000</v>
      </c>
      <c r="L52" s="4">
        <v>26949236206290</v>
      </c>
      <c r="M52" s="5">
        <v>108000</v>
      </c>
      <c r="N52" s="3" t="s">
        <v>166</v>
      </c>
      <c r="O52" s="20">
        <v>11.4</v>
      </c>
      <c r="P52" s="20">
        <v>8.1</v>
      </c>
      <c r="Q52" s="20">
        <v>9.1</v>
      </c>
      <c r="R52" s="20">
        <v>40</v>
      </c>
      <c r="S52" s="20">
        <v>24.9</v>
      </c>
      <c r="T52" s="20">
        <v>39.1</v>
      </c>
      <c r="U52" s="20">
        <v>120</v>
      </c>
      <c r="V52" s="20">
        <v>80</v>
      </c>
      <c r="W52" s="21">
        <v>190</v>
      </c>
      <c r="X52" s="3"/>
    </row>
    <row r="53" spans="1:24">
      <c r="A53" t="s">
        <v>169</v>
      </c>
      <c r="B53" s="6" t="s">
        <v>134</v>
      </c>
      <c r="C53" s="3" t="str">
        <f>VLOOKUP(B53,[1]Sheet1!$A$1:$O$77,2,FALSE)</f>
        <v>Sterican® 18G, 1.20 x 40 mm, rosa, Kurzschliff</v>
      </c>
      <c r="D53" s="3" t="str">
        <f>VLOOKUP(B53,[1]Sheet1!$A$1:$O$77,3,FALSE)</f>
        <v>Sterican® 18G, 1.20 x 40 mm, rose, biseau court</v>
      </c>
      <c r="E53" s="3" t="str">
        <f>VLOOKUP(B53,[1]Sheet1!$A$1:$O$77,4,FALSE)</f>
        <v>Sterican® 18G, 1.20 x 40 mm, rosa, taglio corto</v>
      </c>
      <c r="F53" s="3">
        <v>100</v>
      </c>
      <c r="G53" s="4">
        <v>6949236205923</v>
      </c>
      <c r="H53" s="3">
        <v>100</v>
      </c>
      <c r="I53" s="4">
        <v>16949236205920</v>
      </c>
      <c r="J53" s="3">
        <v>7853384</v>
      </c>
      <c r="K53" s="5">
        <v>4000</v>
      </c>
      <c r="L53" s="4">
        <v>26949236205927</v>
      </c>
      <c r="M53" s="5">
        <v>108000</v>
      </c>
      <c r="N53" s="3" t="s">
        <v>166</v>
      </c>
      <c r="O53" s="20">
        <v>11.4</v>
      </c>
      <c r="P53" s="20">
        <v>8.1</v>
      </c>
      <c r="Q53" s="20">
        <v>9.1</v>
      </c>
      <c r="R53" s="20">
        <v>40</v>
      </c>
      <c r="S53" s="20">
        <v>24.9</v>
      </c>
      <c r="T53" s="20">
        <v>39.1</v>
      </c>
      <c r="U53" s="20">
        <v>120</v>
      </c>
      <c r="V53" s="20">
        <v>80</v>
      </c>
      <c r="W53" s="21">
        <v>132.30000000000001</v>
      </c>
      <c r="X53" s="3"/>
    </row>
    <row r="54" spans="1:24">
      <c r="A54" t="s">
        <v>169</v>
      </c>
      <c r="B54" s="6" t="s">
        <v>33</v>
      </c>
      <c r="C54" s="3" t="str">
        <f>VLOOKUP(B54,[1]Sheet1!$A$1:$O$77,2,FALSE)</f>
        <v>Sterican® 27G, 0.40 x 12 mm, grau</v>
      </c>
      <c r="D54" s="3" t="str">
        <f>VLOOKUP(B54,[1]Sheet1!$A$1:$O$77,3,FALSE)</f>
        <v>Sterican® 27G, 0.40 x 12 mm, gris</v>
      </c>
      <c r="E54" s="3" t="str">
        <f>VLOOKUP(B54,[1]Sheet1!$A$1:$O$77,4,FALSE)</f>
        <v>Sterican® 27G, 0.40 x 12 mm, grigio</v>
      </c>
      <c r="F54" s="3">
        <v>100</v>
      </c>
      <c r="G54" s="4">
        <v>6949236206029</v>
      </c>
      <c r="H54" s="3">
        <v>100</v>
      </c>
      <c r="I54" s="4">
        <v>16949236206026</v>
      </c>
      <c r="J54" s="3">
        <v>1119042</v>
      </c>
      <c r="K54" s="5">
        <v>4000</v>
      </c>
      <c r="L54" s="4">
        <v>26949236206023</v>
      </c>
      <c r="M54" s="5">
        <v>108000</v>
      </c>
      <c r="N54" s="3" t="s">
        <v>166</v>
      </c>
      <c r="O54" s="20">
        <v>11.4</v>
      </c>
      <c r="P54" s="20">
        <v>9.1</v>
      </c>
      <c r="Q54" s="20">
        <v>8</v>
      </c>
      <c r="R54" s="20">
        <v>41</v>
      </c>
      <c r="S54" s="20">
        <v>24.6</v>
      </c>
      <c r="T54" s="20">
        <v>39.6</v>
      </c>
      <c r="U54" s="20">
        <v>120</v>
      </c>
      <c r="V54" s="20">
        <v>80</v>
      </c>
      <c r="W54" s="21">
        <v>133.80000000000001</v>
      </c>
      <c r="X54" s="3"/>
    </row>
    <row r="55" spans="1:24">
      <c r="A55" t="s">
        <v>169</v>
      </c>
      <c r="B55" s="6" t="s">
        <v>41</v>
      </c>
      <c r="C55" s="3" t="str">
        <f>VLOOKUP(B55,[1]Sheet1!$A$1:$O$77,2,FALSE)</f>
        <v>Sterican® 26G, 0.45 x 12 mm, braun, Insulin</v>
      </c>
      <c r="D55" s="3" t="str">
        <f>VLOOKUP(B55,[1]Sheet1!$A$1:$O$77,3,FALSE)</f>
        <v>Sterican® 26G, 0.45 x 12 mm, brun</v>
      </c>
      <c r="E55" s="3" t="str">
        <f>VLOOKUP(B55,[1]Sheet1!$A$1:$O$77,4,FALSE)</f>
        <v>Sterican® 26G, 0.45 x 12 mm, marrone</v>
      </c>
      <c r="F55" s="3">
        <v>100</v>
      </c>
      <c r="G55" s="4">
        <v>6949236206067</v>
      </c>
      <c r="H55" s="3">
        <v>100</v>
      </c>
      <c r="I55" s="4">
        <v>16949236206064</v>
      </c>
      <c r="J55" s="3">
        <v>1119043</v>
      </c>
      <c r="K55" s="5">
        <v>4000</v>
      </c>
      <c r="L55" s="4">
        <v>26949236206061</v>
      </c>
      <c r="M55" s="5">
        <v>108000</v>
      </c>
      <c r="N55" s="3" t="s">
        <v>166</v>
      </c>
      <c r="O55" s="20">
        <v>11.4</v>
      </c>
      <c r="P55" s="20">
        <v>9.1</v>
      </c>
      <c r="Q55" s="20">
        <v>8</v>
      </c>
      <c r="R55" s="20">
        <v>41</v>
      </c>
      <c r="S55" s="20">
        <v>24.6</v>
      </c>
      <c r="T55" s="20">
        <v>39.6</v>
      </c>
      <c r="U55" s="20">
        <v>120</v>
      </c>
      <c r="V55" s="20">
        <v>80</v>
      </c>
      <c r="W55" s="21">
        <v>133.80000000000001</v>
      </c>
      <c r="X55" s="3"/>
    </row>
    <row r="56" spans="1:24">
      <c r="A56" t="s">
        <v>169</v>
      </c>
      <c r="B56" s="6" t="s">
        <v>85</v>
      </c>
      <c r="C56" s="3" t="str">
        <f>VLOOKUP(B56,[1]Sheet1!$A$1:$O$77,2,FALSE)</f>
        <v>Sterican® 21G, 0.80 x 50 mm, grün</v>
      </c>
      <c r="D56" s="3" t="str">
        <f>VLOOKUP(B56,[1]Sheet1!$A$1:$O$77,3,FALSE)</f>
        <v>Sterican® 21G, 0.80 x 50 mm, vert</v>
      </c>
      <c r="E56" s="3" t="str">
        <f>VLOOKUP(B56,[1]Sheet1!$A$1:$O$77,4,FALSE)</f>
        <v>Sterican® 21G, 0.80 x 50 mm, verde</v>
      </c>
      <c r="F56" s="3">
        <v>100</v>
      </c>
      <c r="G56" s="4">
        <v>6949236206210</v>
      </c>
      <c r="H56" s="3">
        <v>100</v>
      </c>
      <c r="I56" s="4">
        <v>16949236206217</v>
      </c>
      <c r="J56" s="3">
        <v>1119044</v>
      </c>
      <c r="K56" s="5">
        <v>3000</v>
      </c>
      <c r="L56" s="4">
        <v>26949236206214</v>
      </c>
      <c r="M56" s="5">
        <v>108000</v>
      </c>
      <c r="N56" s="3" t="s">
        <v>166</v>
      </c>
      <c r="O56" s="20">
        <v>11</v>
      </c>
      <c r="P56" s="20">
        <v>7.7</v>
      </c>
      <c r="Q56" s="20">
        <v>10</v>
      </c>
      <c r="R56" s="20">
        <v>41</v>
      </c>
      <c r="S56" s="20">
        <v>23.5</v>
      </c>
      <c r="T56" s="20">
        <v>33</v>
      </c>
      <c r="U56" s="20">
        <v>120</v>
      </c>
      <c r="V56" s="20">
        <v>80</v>
      </c>
      <c r="W56" s="21">
        <v>114</v>
      </c>
      <c r="X56" s="3"/>
    </row>
    <row r="57" spans="1:24">
      <c r="A57" t="s">
        <v>169</v>
      </c>
      <c r="B57" s="6" t="s">
        <v>119</v>
      </c>
      <c r="C57" s="3" t="str">
        <f>VLOOKUP(B57,[1]Sheet1!$A$1:$O$77,2,FALSE)</f>
        <v>Sterican® 19G, 1.10 x 50 mm, crème</v>
      </c>
      <c r="D57" s="3" t="str">
        <f>VLOOKUP(B57,[1]Sheet1!$A$1:$O$77,3,FALSE)</f>
        <v>Sterican® 19G, 1.10 x 50 mm, crème</v>
      </c>
      <c r="E57" s="3" t="str">
        <f>VLOOKUP(B57,[1]Sheet1!$A$1:$O$77,4,FALSE)</f>
        <v>Sterican® 19G, 1.10 x 50 mm, crema</v>
      </c>
      <c r="F57" s="3">
        <v>100</v>
      </c>
      <c r="G57" s="4">
        <v>6949236206302</v>
      </c>
      <c r="H57" s="3">
        <v>100</v>
      </c>
      <c r="I57" s="4">
        <v>16949236206309</v>
      </c>
      <c r="J57" s="3">
        <v>1119045</v>
      </c>
      <c r="K57" s="5">
        <v>3000</v>
      </c>
      <c r="L57" s="4">
        <v>26949236206306</v>
      </c>
      <c r="M57" s="5">
        <v>108000</v>
      </c>
      <c r="N57" s="3" t="s">
        <v>166</v>
      </c>
      <c r="O57" s="20">
        <v>11.3</v>
      </c>
      <c r="P57" s="20">
        <v>10.3</v>
      </c>
      <c r="Q57" s="20">
        <v>7.7</v>
      </c>
      <c r="R57" s="20">
        <v>40</v>
      </c>
      <c r="S57" s="20">
        <v>24.9</v>
      </c>
      <c r="T57" s="20">
        <v>34.700000000000003</v>
      </c>
      <c r="U57" s="20">
        <v>120</v>
      </c>
      <c r="V57" s="20">
        <v>80</v>
      </c>
      <c r="W57" s="21">
        <v>153.80000000000001</v>
      </c>
      <c r="X57" s="3"/>
    </row>
    <row r="58" spans="1:24">
      <c r="A58" t="s">
        <v>169</v>
      </c>
      <c r="B58" s="6" t="s">
        <v>62</v>
      </c>
      <c r="C58" s="3" t="str">
        <f>VLOOKUP(B58,[1]Sheet1!$A$1:$O$77,2,FALSE)</f>
        <v>Sterican® 23G, 0.60 x 60 mm, blau</v>
      </c>
      <c r="D58" s="3" t="str">
        <f>VLOOKUP(B58,[1]Sheet1!$A$1:$O$77,3,FALSE)</f>
        <v>Sterican® 23G, 0.60 x 60 mm, bleu</v>
      </c>
      <c r="E58" s="3" t="str">
        <f>VLOOKUP(B58,[1]Sheet1!$A$1:$O$77,4,FALSE)</f>
        <v>Sterican® 23G, 0.60 x 60 mm, blu</v>
      </c>
      <c r="F58" s="3">
        <v>100</v>
      </c>
      <c r="G58" s="4">
        <v>6949236206159</v>
      </c>
      <c r="H58" s="3">
        <v>100</v>
      </c>
      <c r="I58" s="4">
        <v>16949236206156</v>
      </c>
      <c r="J58" s="3">
        <v>1119046</v>
      </c>
      <c r="K58" s="5">
        <v>3000</v>
      </c>
      <c r="L58" s="4">
        <v>26949236206153</v>
      </c>
      <c r="M58" s="5">
        <v>54000</v>
      </c>
      <c r="N58" s="3" t="s">
        <v>166</v>
      </c>
      <c r="O58" s="20">
        <v>13.2</v>
      </c>
      <c r="P58" s="20">
        <v>11.9</v>
      </c>
      <c r="Q58" s="20">
        <v>10.199999999999999</v>
      </c>
      <c r="R58" s="20">
        <v>52</v>
      </c>
      <c r="S58" s="20">
        <v>26</v>
      </c>
      <c r="T58" s="20">
        <v>42</v>
      </c>
      <c r="U58" s="20">
        <v>120</v>
      </c>
      <c r="V58" s="20">
        <v>80</v>
      </c>
      <c r="W58" s="21">
        <v>141</v>
      </c>
      <c r="X58" s="3"/>
    </row>
    <row r="59" spans="1:24">
      <c r="A59" t="s">
        <v>169</v>
      </c>
      <c r="B59" s="6" t="s">
        <v>104</v>
      </c>
      <c r="C59" s="3" t="str">
        <f>VLOOKUP(B59,[1]Sheet1!$A$1:$O$77,2,FALSE)</f>
        <v>Sterican® 20G, 0.90 x 70 mm, gelb</v>
      </c>
      <c r="D59" s="3" t="str">
        <f>VLOOKUP(B59,[1]Sheet1!$A$1:$O$77,3,FALSE)</f>
        <v>Sterican® 20G, 0.90 x 70 mm, jaune</v>
      </c>
      <c r="E59" s="3" t="str">
        <f>VLOOKUP(B59,[1]Sheet1!$A$1:$O$77,4,FALSE)</f>
        <v>Sterican® 20G, 0.90 x 70 mm, giallo</v>
      </c>
      <c r="F59" s="3">
        <v>100</v>
      </c>
      <c r="G59" s="4">
        <v>6949236206272</v>
      </c>
      <c r="H59" s="3">
        <v>100</v>
      </c>
      <c r="I59" s="4">
        <v>16949236206279</v>
      </c>
      <c r="J59" s="3">
        <v>1119047</v>
      </c>
      <c r="K59" s="5">
        <v>3000</v>
      </c>
      <c r="L59" s="4">
        <v>26949236206276</v>
      </c>
      <c r="M59" s="5">
        <v>54000</v>
      </c>
      <c r="N59" s="3" t="s">
        <v>166</v>
      </c>
      <c r="O59" s="20">
        <v>11.9</v>
      </c>
      <c r="P59" s="20">
        <v>10.199999999999999</v>
      </c>
      <c r="Q59" s="20">
        <v>13.2</v>
      </c>
      <c r="R59" s="20">
        <v>52.1</v>
      </c>
      <c r="S59" s="20">
        <v>25.6</v>
      </c>
      <c r="T59" s="20">
        <v>42.4</v>
      </c>
      <c r="U59" s="20">
        <v>120</v>
      </c>
      <c r="V59" s="20">
        <v>80</v>
      </c>
      <c r="W59" s="21">
        <v>142.19999999999999</v>
      </c>
      <c r="X59" s="3"/>
    </row>
    <row r="60" spans="1:24">
      <c r="A60" t="s">
        <v>169</v>
      </c>
      <c r="B60" s="6" t="s">
        <v>108</v>
      </c>
      <c r="C60" s="3" t="str">
        <f>VLOOKUP(B60,[1]Sheet1!$A$1:$O$77,2,FALSE)</f>
        <v>Sterican® 20G, 0.90 x 50 mm, gelb, Kurzschliff</v>
      </c>
      <c r="D60" s="3" t="str">
        <f>VLOOKUP(B60,[1]Sheet1!$A$1:$O$77,3,FALSE)</f>
        <v>Sterican® 20G, 0.90 x 50 mm, jaune, biseau court</v>
      </c>
      <c r="E60" s="3" t="str">
        <f>VLOOKUP(B60,[1]Sheet1!$A$1:$O$77,4,FALSE)</f>
        <v>Sterican® 20G, 0.90 x 50 mm, giallo, taglio corto</v>
      </c>
      <c r="F60" s="3">
        <v>100</v>
      </c>
      <c r="G60" s="4">
        <v>6949236206265</v>
      </c>
      <c r="H60" s="3">
        <v>100</v>
      </c>
      <c r="I60" s="4">
        <v>16949236206262</v>
      </c>
      <c r="J60" s="3">
        <v>1119048</v>
      </c>
      <c r="K60" s="5">
        <v>3000</v>
      </c>
      <c r="L60" s="4">
        <v>26949236206269</v>
      </c>
      <c r="M60" s="5">
        <v>216000</v>
      </c>
      <c r="N60" s="3" t="s">
        <v>166</v>
      </c>
      <c r="O60" s="20">
        <v>0</v>
      </c>
      <c r="P60" s="20">
        <v>0</v>
      </c>
      <c r="Q60" s="20">
        <v>0</v>
      </c>
      <c r="R60" s="20">
        <v>39.5</v>
      </c>
      <c r="S60" s="20">
        <v>23.5</v>
      </c>
      <c r="T60" s="20">
        <v>33</v>
      </c>
      <c r="U60" s="20">
        <v>120</v>
      </c>
      <c r="V60" s="20">
        <v>80</v>
      </c>
      <c r="W60" s="21">
        <v>200</v>
      </c>
      <c r="X60" s="3"/>
    </row>
    <row r="61" spans="1:24">
      <c r="A61" t="s">
        <v>169</v>
      </c>
      <c r="B61" s="6" t="s">
        <v>130</v>
      </c>
      <c r="C61" s="3" t="str">
        <f>VLOOKUP(B61,[1]Sheet1!$A$1:$O$77,2,FALSE)</f>
        <v>Sterican® 18G, 1.20 x 50 mm, rosa, Kurzschliff</v>
      </c>
      <c r="D61" s="3" t="str">
        <f>VLOOKUP(B61,[1]Sheet1!$A$1:$O$77,3,FALSE)</f>
        <v>Sterican® 18G, 1.20 x 50 mm, rose, biseau court</v>
      </c>
      <c r="E61" s="3" t="str">
        <f>VLOOKUP(B61,[1]Sheet1!$A$1:$O$77,4,FALSE)</f>
        <v>Sterican® 18G, 1.20 x 50 mm, rosa, taglio corto</v>
      </c>
      <c r="F61" s="3">
        <v>100</v>
      </c>
      <c r="G61" s="4">
        <v>6949236206326</v>
      </c>
      <c r="H61" s="3">
        <v>100</v>
      </c>
      <c r="I61" s="4">
        <v>16949236206323</v>
      </c>
      <c r="J61" s="3">
        <v>1119049</v>
      </c>
      <c r="K61" s="5">
        <v>3000</v>
      </c>
      <c r="L61" s="4">
        <v>26949236206320</v>
      </c>
      <c r="M61" s="5">
        <v>81000</v>
      </c>
      <c r="N61" s="3" t="s">
        <v>166</v>
      </c>
      <c r="O61" s="20">
        <v>11.3</v>
      </c>
      <c r="P61" s="20">
        <v>10.3</v>
      </c>
      <c r="Q61" s="20">
        <v>7.7</v>
      </c>
      <c r="R61" s="20">
        <v>40</v>
      </c>
      <c r="S61" s="20">
        <v>24.9</v>
      </c>
      <c r="T61" s="20">
        <v>34.700000000000003</v>
      </c>
      <c r="U61" s="20">
        <v>120</v>
      </c>
      <c r="V61" s="20">
        <v>80</v>
      </c>
      <c r="W61" s="21">
        <v>119.1</v>
      </c>
      <c r="X61" s="3"/>
    </row>
    <row r="62" spans="1:24">
      <c r="A62" t="s">
        <v>169</v>
      </c>
      <c r="B62" s="6" t="s">
        <v>47</v>
      </c>
      <c r="C62" s="3" t="str">
        <f>VLOOKUP(B62,[1]Sheet1!$A$1:$O$77,2,FALSE)</f>
        <v>Sterican® 25G, 0.50 x 25 mm, orange</v>
      </c>
      <c r="D62" s="3" t="str">
        <f>VLOOKUP(B62,[1]Sheet1!$A$1:$O$77,3,FALSE)</f>
        <v>Sterican® 25G, 0.50 x 25 mm, orange</v>
      </c>
      <c r="E62" s="3" t="str">
        <f>VLOOKUP(B62,[1]Sheet1!$A$1:$O$77,4,FALSE)</f>
        <v>Sterican® 25G, 0.50 x 25 mm, arancione</v>
      </c>
      <c r="F62" s="3">
        <v>100</v>
      </c>
      <c r="G62" s="4">
        <v>6949236206098</v>
      </c>
      <c r="H62" s="3">
        <v>100</v>
      </c>
      <c r="I62" s="4">
        <v>16949236206095</v>
      </c>
      <c r="J62" s="3">
        <v>1119050</v>
      </c>
      <c r="K62" s="5">
        <v>4000</v>
      </c>
      <c r="L62" s="4">
        <v>26949236206092</v>
      </c>
      <c r="M62" s="5">
        <v>108000</v>
      </c>
      <c r="N62" s="3" t="s">
        <v>166</v>
      </c>
      <c r="O62" s="20">
        <v>11.4</v>
      </c>
      <c r="P62" s="20">
        <v>9.1</v>
      </c>
      <c r="Q62" s="20">
        <v>8</v>
      </c>
      <c r="R62" s="20">
        <v>41</v>
      </c>
      <c r="S62" s="20">
        <v>24.6</v>
      </c>
      <c r="T62" s="20">
        <v>39.6</v>
      </c>
      <c r="U62" s="20">
        <v>120</v>
      </c>
      <c r="V62" s="20">
        <v>80</v>
      </c>
      <c r="W62" s="21">
        <v>133.80000000000001</v>
      </c>
      <c r="X62" s="3"/>
    </row>
    <row r="63" spans="1:24">
      <c r="A63" t="s">
        <v>169</v>
      </c>
      <c r="B63" s="6" t="s">
        <v>44</v>
      </c>
      <c r="C63" s="3" t="str">
        <f>VLOOKUP(B63,[1]Sheet1!$A$1:$O$77,2,FALSE)</f>
        <v>Sterican® 25G, 0.50 x 40 mm, orange</v>
      </c>
      <c r="D63" s="3" t="str">
        <f>VLOOKUP(B63,[1]Sheet1!$A$1:$O$77,3,FALSE)</f>
        <v>Sterican® 25G, 0.50 x 40 mm, orange</v>
      </c>
      <c r="E63" s="3" t="str">
        <f>VLOOKUP(B63,[1]Sheet1!$A$1:$O$77,4,FALSE)</f>
        <v>Sterican® 25G, 0.50 x 40 mm, arancione</v>
      </c>
      <c r="F63" s="3">
        <v>100</v>
      </c>
      <c r="G63" s="4">
        <v>6949236206104</v>
      </c>
      <c r="H63" s="3">
        <v>100</v>
      </c>
      <c r="I63" s="4">
        <v>16949236206101</v>
      </c>
      <c r="J63" s="3">
        <v>1119051</v>
      </c>
      <c r="K63" s="5">
        <v>4000</v>
      </c>
      <c r="L63" s="4">
        <v>26949236206108</v>
      </c>
      <c r="M63" s="5">
        <v>108000</v>
      </c>
      <c r="N63" s="3" t="s">
        <v>166</v>
      </c>
      <c r="O63" s="20">
        <v>11.4</v>
      </c>
      <c r="P63" s="20">
        <v>9.1</v>
      </c>
      <c r="Q63" s="20">
        <v>8</v>
      </c>
      <c r="R63" s="20">
        <v>41</v>
      </c>
      <c r="S63" s="20">
        <v>24.6</v>
      </c>
      <c r="T63" s="20">
        <v>39.6</v>
      </c>
      <c r="U63" s="20">
        <v>120</v>
      </c>
      <c r="V63" s="20">
        <v>80</v>
      </c>
      <c r="W63" s="21">
        <v>133.80000000000001</v>
      </c>
      <c r="X63" s="3"/>
    </row>
    <row r="64" spans="1:24">
      <c r="A64" t="s">
        <v>169</v>
      </c>
      <c r="B64" s="6" t="s">
        <v>25</v>
      </c>
      <c r="C64" s="3" t="str">
        <f>VLOOKUP(B64,[1]Sheet1!$A$1:$O$77,2,FALSE)</f>
        <v>Sterican® 27G, 0.40 x 25 mm, grau</v>
      </c>
      <c r="D64" s="3" t="str">
        <f>VLOOKUP(B64,[1]Sheet1!$A$1:$O$77,3,FALSE)</f>
        <v>Sterican® 27G, 0.40 x 25 mm, gris</v>
      </c>
      <c r="E64" s="3" t="str">
        <f>VLOOKUP(B64,[1]Sheet1!$A$1:$O$77,4,FALSE)</f>
        <v>Sterican® 27G, 0.40 x 25 mm, grigio</v>
      </c>
      <c r="F64" s="3">
        <v>100</v>
      </c>
      <c r="G64" s="4">
        <v>6949236206043</v>
      </c>
      <c r="H64" s="3">
        <v>100</v>
      </c>
      <c r="I64" s="4">
        <v>16949236206040</v>
      </c>
      <c r="J64" s="3">
        <v>1119052</v>
      </c>
      <c r="K64" s="5">
        <v>4000</v>
      </c>
      <c r="L64" s="4">
        <v>26949236206047</v>
      </c>
      <c r="M64" s="5">
        <v>108000</v>
      </c>
      <c r="N64" s="3" t="s">
        <v>166</v>
      </c>
      <c r="O64" s="20">
        <v>11.4</v>
      </c>
      <c r="P64" s="20">
        <v>8.1</v>
      </c>
      <c r="Q64" s="20">
        <v>9.1</v>
      </c>
      <c r="R64" s="20">
        <v>40</v>
      </c>
      <c r="S64" s="20">
        <v>24.9</v>
      </c>
      <c r="T64" s="20">
        <v>39.1</v>
      </c>
      <c r="U64" s="20">
        <v>120</v>
      </c>
      <c r="V64" s="20">
        <v>80</v>
      </c>
      <c r="W64" s="21">
        <v>132.30000000000001</v>
      </c>
      <c r="X64" s="3"/>
    </row>
    <row r="65" spans="1:24">
      <c r="A65" t="s">
        <v>169</v>
      </c>
      <c r="B65" s="6" t="s">
        <v>17</v>
      </c>
      <c r="C65" s="3" t="str">
        <f>VLOOKUP(B65,[1]Sheet1!$A$1:$O$77,2,FALSE)</f>
        <v>Sterican® 27G, 0.40 x 40 mm, grau</v>
      </c>
      <c r="D65" s="3" t="str">
        <f>VLOOKUP(B65,[1]Sheet1!$A$1:$O$77,3,FALSE)</f>
        <v>Sterican® 27G, 0.40 x 40 mm, gris</v>
      </c>
      <c r="E65" s="3" t="str">
        <f>VLOOKUP(B65,[1]Sheet1!$A$1:$O$77,4,FALSE)</f>
        <v>Sterican® 27G, 0.40 x 40 mm, grigio</v>
      </c>
      <c r="F65" s="3">
        <v>100</v>
      </c>
      <c r="G65" s="4">
        <v>6949236206050</v>
      </c>
      <c r="H65" s="3">
        <v>100</v>
      </c>
      <c r="I65" s="4">
        <v>16949236206057</v>
      </c>
      <c r="J65" s="3">
        <v>1119053</v>
      </c>
      <c r="K65" s="5">
        <v>4000</v>
      </c>
      <c r="L65" s="4">
        <v>26949236206054</v>
      </c>
      <c r="M65" s="5">
        <v>240000</v>
      </c>
      <c r="N65" s="3" t="s">
        <v>166</v>
      </c>
      <c r="O65" s="20">
        <v>0</v>
      </c>
      <c r="P65" s="20">
        <v>0</v>
      </c>
      <c r="Q65" s="20">
        <v>0</v>
      </c>
      <c r="R65" s="20">
        <v>39.5</v>
      </c>
      <c r="S65" s="20">
        <v>23.5</v>
      </c>
      <c r="T65" s="20">
        <v>37.799999999999997</v>
      </c>
      <c r="U65" s="20">
        <v>120</v>
      </c>
      <c r="V65" s="20">
        <v>80</v>
      </c>
      <c r="W65" s="21">
        <v>190</v>
      </c>
      <c r="X65" s="3"/>
    </row>
    <row r="66" spans="1:24">
      <c r="A66" t="s">
        <v>169</v>
      </c>
      <c r="B66" s="6" t="s">
        <v>119</v>
      </c>
      <c r="C66" s="3" t="str">
        <f>VLOOKUP(B66,[1]Sheet1!$A$1:$O$77,2,FALSE)</f>
        <v>Sterican® 19G, 1.10 x 50 mm, crème</v>
      </c>
      <c r="D66" s="3" t="str">
        <f>VLOOKUP(B66,[1]Sheet1!$A$1:$O$77,3,FALSE)</f>
        <v>Sterican® 19G, 1.10 x 50 mm, crème</v>
      </c>
      <c r="E66" s="3" t="str">
        <f>VLOOKUP(B66,[1]Sheet1!$A$1:$O$77,4,FALSE)</f>
        <v>Sterican® 19G, 1.10 x 50 mm, crema</v>
      </c>
      <c r="F66" s="3">
        <v>100</v>
      </c>
      <c r="G66" s="4">
        <v>6949236206302</v>
      </c>
      <c r="H66" s="3">
        <v>100</v>
      </c>
      <c r="I66" s="4">
        <v>16949236206309</v>
      </c>
      <c r="J66" s="3">
        <v>1119045</v>
      </c>
      <c r="K66" s="5">
        <v>4000</v>
      </c>
      <c r="L66" s="4">
        <v>26949236206306</v>
      </c>
      <c r="M66" s="5">
        <v>108000</v>
      </c>
      <c r="N66" s="3" t="s">
        <v>166</v>
      </c>
      <c r="O66" s="20">
        <v>11.3</v>
      </c>
      <c r="P66" s="20">
        <v>10.3</v>
      </c>
      <c r="Q66" s="20">
        <v>7.7</v>
      </c>
      <c r="R66" s="20">
        <v>40</v>
      </c>
      <c r="S66" s="20">
        <v>24.9</v>
      </c>
      <c r="T66" s="20">
        <v>34.700000000000003</v>
      </c>
      <c r="U66" s="20">
        <v>120</v>
      </c>
      <c r="V66" s="20">
        <v>80</v>
      </c>
      <c r="W66" s="21">
        <v>153.80000000000001</v>
      </c>
      <c r="X66" s="3"/>
    </row>
    <row r="67" spans="1:24">
      <c r="A67" t="s">
        <v>169</v>
      </c>
      <c r="B67" s="6" t="s">
        <v>123</v>
      </c>
      <c r="C67" s="3" t="str">
        <f>VLOOKUP(B67,[1]Sheet1!$A$1:$O$77,2,FALSE)</f>
        <v>Sterican® 19G, 1.10 x 40 mm, crème, Kurzschliff</v>
      </c>
      <c r="D67" s="3" t="str">
        <f>VLOOKUP(B67,[1]Sheet1!$A$1:$O$77,3,FALSE)</f>
        <v>Sterican® 19G, 1.10 x 40 mm, crème, biseau court</v>
      </c>
      <c r="E67" s="3" t="str">
        <f>VLOOKUP(B67,[1]Sheet1!$A$1:$O$77,4,FALSE)</f>
        <v>Sterican® 19G, 1.10 x 40 mm, crema, taglio corto</v>
      </c>
      <c r="F67" s="3">
        <v>100</v>
      </c>
      <c r="G67" s="4">
        <v>6949236206296</v>
      </c>
      <c r="H67" s="3">
        <v>100</v>
      </c>
      <c r="I67" s="4">
        <v>16949236206293</v>
      </c>
      <c r="J67" s="3">
        <v>1119041</v>
      </c>
      <c r="K67" s="5">
        <v>4000</v>
      </c>
      <c r="L67" s="4">
        <v>26949236206290</v>
      </c>
      <c r="M67" s="5">
        <v>108000</v>
      </c>
      <c r="N67" s="3" t="s">
        <v>166</v>
      </c>
      <c r="O67" s="20">
        <v>11.4</v>
      </c>
      <c r="P67" s="20">
        <v>8.1</v>
      </c>
      <c r="Q67" s="20">
        <v>9.1</v>
      </c>
      <c r="R67" s="20">
        <v>40</v>
      </c>
      <c r="S67" s="20">
        <v>24.9</v>
      </c>
      <c r="T67" s="20">
        <v>39.1</v>
      </c>
      <c r="U67" s="20">
        <v>120</v>
      </c>
      <c r="V67" s="20">
        <v>80</v>
      </c>
      <c r="W67" s="21">
        <v>190</v>
      </c>
      <c r="X67" s="3"/>
    </row>
    <row r="68" spans="1:24">
      <c r="A68" t="s">
        <v>169</v>
      </c>
      <c r="B68" s="6" t="s">
        <v>126</v>
      </c>
      <c r="C68" s="3" t="str">
        <f>VLOOKUP(B68,[1]Sheet1!$A$1:$O$77,2,FALSE)</f>
        <v>Sterican® 19G, 1.10 x 40 mm, crème</v>
      </c>
      <c r="D68" s="3" t="str">
        <f>VLOOKUP(B68,[1]Sheet1!$A$1:$O$77,3,FALSE)</f>
        <v>Sterican® 19G, 1.10 x 40 mm, crème</v>
      </c>
      <c r="E68" s="3" t="str">
        <f>VLOOKUP(B68,[1]Sheet1!$A$1:$O$77,4,FALSE)</f>
        <v>Sterican® 19G, 1.10 x 40 mm, crema</v>
      </c>
      <c r="F68" s="3">
        <v>100</v>
      </c>
      <c r="G68" s="4">
        <v>6949236206289</v>
      </c>
      <c r="H68" s="3">
        <v>100</v>
      </c>
      <c r="I68" s="4">
        <v>16949236206286</v>
      </c>
      <c r="J68" s="3">
        <v>1119038</v>
      </c>
      <c r="K68" s="5">
        <v>4000</v>
      </c>
      <c r="L68" s="4">
        <v>26949236206283</v>
      </c>
      <c r="M68" s="5">
        <v>108000</v>
      </c>
      <c r="N68" s="3" t="s">
        <v>166</v>
      </c>
      <c r="O68" s="20">
        <v>11.4</v>
      </c>
      <c r="P68" s="20">
        <v>8.1</v>
      </c>
      <c r="Q68" s="20">
        <v>9.1</v>
      </c>
      <c r="R68" s="20">
        <v>40</v>
      </c>
      <c r="S68" s="20">
        <v>24.9</v>
      </c>
      <c r="T68" s="20">
        <v>39.1</v>
      </c>
      <c r="U68" s="20">
        <v>120</v>
      </c>
      <c r="V68" s="20">
        <v>80</v>
      </c>
      <c r="W68" s="21">
        <v>132.30000000000001</v>
      </c>
      <c r="X68" s="3"/>
    </row>
    <row r="69" spans="1:24">
      <c r="A69" t="s">
        <v>169</v>
      </c>
      <c r="B69" s="6" t="s">
        <v>130</v>
      </c>
      <c r="C69" s="3" t="str">
        <f>VLOOKUP(B69,[1]Sheet1!$A$1:$O$77,2,FALSE)</f>
        <v>Sterican® 18G, 1.20 x 50 mm, rosa, Kurzschliff</v>
      </c>
      <c r="D69" s="3" t="str">
        <f>VLOOKUP(B69,[1]Sheet1!$A$1:$O$77,3,FALSE)</f>
        <v>Sterican® 18G, 1.20 x 50 mm, rose, biseau court</v>
      </c>
      <c r="E69" s="3" t="str">
        <f>VLOOKUP(B69,[1]Sheet1!$A$1:$O$77,4,FALSE)</f>
        <v>Sterican® 18G, 1.20 x 50 mm, rosa, taglio corto</v>
      </c>
      <c r="F69" s="3">
        <v>100</v>
      </c>
      <c r="G69" s="4">
        <v>6949236206326</v>
      </c>
      <c r="H69" s="3">
        <v>100</v>
      </c>
      <c r="I69" s="4">
        <v>16949236206323</v>
      </c>
      <c r="J69" s="3">
        <v>1119049</v>
      </c>
      <c r="K69" s="5">
        <v>3000</v>
      </c>
      <c r="L69" s="4">
        <v>26949236206320</v>
      </c>
      <c r="M69" s="5">
        <v>81000</v>
      </c>
      <c r="N69" s="3" t="s">
        <v>166</v>
      </c>
      <c r="O69" s="20">
        <v>11.3</v>
      </c>
      <c r="P69" s="20">
        <v>10.3</v>
      </c>
      <c r="Q69" s="20">
        <v>7.7</v>
      </c>
      <c r="R69" s="20">
        <v>40</v>
      </c>
      <c r="S69" s="20">
        <v>24.9</v>
      </c>
      <c r="T69" s="20">
        <v>34.700000000000003</v>
      </c>
      <c r="U69" s="20">
        <v>120</v>
      </c>
      <c r="V69" s="20">
        <v>80</v>
      </c>
      <c r="W69" s="21">
        <v>119.1</v>
      </c>
      <c r="X69" s="3"/>
    </row>
    <row r="70" spans="1:24">
      <c r="A70" t="s">
        <v>169</v>
      </c>
      <c r="B70" s="6" t="s">
        <v>134</v>
      </c>
      <c r="C70" s="3" t="str">
        <f>VLOOKUP(B70,[1]Sheet1!$A$1:$O$77,2,FALSE)</f>
        <v>Sterican® 18G, 1.20 x 40 mm, rosa, Kurzschliff</v>
      </c>
      <c r="D70" s="3" t="str">
        <f>VLOOKUP(B70,[1]Sheet1!$A$1:$O$77,3,FALSE)</f>
        <v>Sterican® 18G, 1.20 x 40 mm, rose, biseau court</v>
      </c>
      <c r="E70" s="3" t="str">
        <f>VLOOKUP(B70,[1]Sheet1!$A$1:$O$77,4,FALSE)</f>
        <v>Sterican® 18G, 1.20 x 40 mm, rosa, taglio corto</v>
      </c>
      <c r="F70" s="3">
        <v>100</v>
      </c>
      <c r="G70" s="4">
        <v>6949236205923</v>
      </c>
      <c r="H70" s="3">
        <v>100</v>
      </c>
      <c r="I70" s="4">
        <v>16949236205920</v>
      </c>
      <c r="J70" s="3">
        <v>7853384</v>
      </c>
      <c r="K70" s="5">
        <v>3000</v>
      </c>
      <c r="L70" s="4">
        <v>26949236205927</v>
      </c>
      <c r="M70" s="5">
        <v>108000</v>
      </c>
      <c r="N70" s="3" t="s">
        <v>166</v>
      </c>
      <c r="O70" s="20">
        <v>11.4</v>
      </c>
      <c r="P70" s="20">
        <v>8.1</v>
      </c>
      <c r="Q70" s="20">
        <v>9.1</v>
      </c>
      <c r="R70" s="20">
        <v>40</v>
      </c>
      <c r="S70" s="20">
        <v>24.9</v>
      </c>
      <c r="T70" s="20">
        <v>39.1</v>
      </c>
      <c r="U70" s="20">
        <v>120</v>
      </c>
      <c r="V70" s="20">
        <v>80</v>
      </c>
      <c r="W70" s="21">
        <v>132.30000000000001</v>
      </c>
      <c r="X70" s="3"/>
    </row>
    <row r="71" spans="1:24">
      <c r="A71" t="s">
        <v>169</v>
      </c>
      <c r="B71" s="6" t="s">
        <v>97</v>
      </c>
      <c r="C71" s="3" t="str">
        <f>VLOOKUP(B71,[1]Sheet1!$A$1:$O$77,2,FALSE)</f>
        <v>Sterican® 21G, 0.80 x 22 mm, grün, stumpf</v>
      </c>
      <c r="D71" s="3" t="str">
        <f>VLOOKUP(B71,[1]Sheet1!$A$1:$O$77,3,FALSE)</f>
        <v>Sterican® 21G, 0.80 x 22 mm, vert, biseau émoussé</v>
      </c>
      <c r="E71" s="3" t="str">
        <f>VLOOKUP(B71,[1]Sheet1!$A$1:$O$77,4,FALSE)</f>
        <v>Sterican® 21G, 0.80 x 22 mm, verde, spuntato</v>
      </c>
      <c r="F71" s="3">
        <v>100</v>
      </c>
      <c r="G71" s="24" t="s">
        <v>170</v>
      </c>
      <c r="H71" s="3">
        <v>100</v>
      </c>
      <c r="I71" s="23">
        <v>16949236207924</v>
      </c>
      <c r="J71" s="25" t="s">
        <v>170</v>
      </c>
      <c r="K71" s="5">
        <v>4000</v>
      </c>
      <c r="L71" s="4">
        <v>26949236207921</v>
      </c>
      <c r="M71" s="5">
        <v>192000</v>
      </c>
      <c r="N71" s="3" t="s">
        <v>166</v>
      </c>
      <c r="O71" s="10" t="s">
        <v>170</v>
      </c>
      <c r="P71" s="10" t="s">
        <v>170</v>
      </c>
      <c r="Q71" s="10" t="s">
        <v>170</v>
      </c>
      <c r="R71" s="10" t="s">
        <v>170</v>
      </c>
      <c r="S71" s="10" t="s">
        <v>170</v>
      </c>
      <c r="T71" s="10" t="s">
        <v>170</v>
      </c>
      <c r="U71" s="20">
        <v>120</v>
      </c>
      <c r="V71" s="20">
        <v>80</v>
      </c>
      <c r="W71" s="10" t="s">
        <v>170</v>
      </c>
      <c r="X71" s="3"/>
    </row>
    <row r="72" spans="1:24">
      <c r="A72" t="s">
        <v>169</v>
      </c>
      <c r="B72" s="6" t="s">
        <v>21</v>
      </c>
      <c r="C72" s="3" t="str">
        <f>VLOOKUP(B72,[1]Sheet1!$A$1:$O$77,2,FALSE)</f>
        <v>Sterican® 27G, 0.40 x 25 mm, grau, stumpf</v>
      </c>
      <c r="D72" s="3" t="str">
        <f>VLOOKUP(B72,[1]Sheet1!$A$1:$O$77,3,FALSE)</f>
        <v>Sterican® 27G, 0.40 x 25 mm, gris, biseau émoussé</v>
      </c>
      <c r="E72" s="3" t="str">
        <f>VLOOKUP(B72,[1]Sheet1!$A$1:$O$77,4,FALSE)</f>
        <v>Sterican® 27G, 0.40 x 25 mm, grigio, spuntato</v>
      </c>
      <c r="F72" s="3">
        <v>100</v>
      </c>
      <c r="G72" s="24" t="s">
        <v>170</v>
      </c>
      <c r="H72" s="3">
        <v>100</v>
      </c>
      <c r="I72" s="23">
        <v>16949236207917</v>
      </c>
      <c r="J72" s="25" t="s">
        <v>170</v>
      </c>
      <c r="K72" s="5">
        <v>4000</v>
      </c>
      <c r="L72" s="4">
        <v>26949236207914</v>
      </c>
      <c r="M72" s="5">
        <v>192000</v>
      </c>
      <c r="N72" s="3" t="s">
        <v>166</v>
      </c>
      <c r="O72" s="10" t="s">
        <v>170</v>
      </c>
      <c r="P72" s="10" t="s">
        <v>170</v>
      </c>
      <c r="Q72" s="10" t="s">
        <v>170</v>
      </c>
      <c r="R72" s="10" t="s">
        <v>170</v>
      </c>
      <c r="S72" s="10" t="s">
        <v>170</v>
      </c>
      <c r="T72" s="10" t="s">
        <v>170</v>
      </c>
      <c r="U72" s="20">
        <v>120</v>
      </c>
      <c r="V72" s="20">
        <v>80</v>
      </c>
      <c r="W72" s="10" t="s">
        <v>170</v>
      </c>
      <c r="X72" s="3"/>
    </row>
    <row r="73" spans="1:24">
      <c r="A73" t="s">
        <v>169</v>
      </c>
      <c r="B73" s="6" t="s">
        <v>9</v>
      </c>
      <c r="C73" s="3" t="str">
        <f>VLOOKUP(B73,[1]Sheet1!$A$1:$O$77,2,FALSE)</f>
        <v>Sterican® Mix 18G, 1.20 x 40 mm, rot, halbstumpf</v>
      </c>
      <c r="D73" s="3" t="str">
        <f>VLOOKUP(B73,[1]Sheet1!$A$1:$O$77,3,FALSE)</f>
        <v>Sterican® Mix 18G, 1.20 x 40 mm, rouge, biseau semi-émoussé</v>
      </c>
      <c r="E73" s="3" t="str">
        <f>VLOOKUP(B73,[1]Sheet1!$A$1:$O$77,4,FALSE)</f>
        <v>Sterican® Mix 18G, 1.20 x 40 mm, rosso, semi spuntato</v>
      </c>
      <c r="F73" s="3">
        <v>100</v>
      </c>
      <c r="G73" s="24" t="s">
        <v>170</v>
      </c>
      <c r="H73" s="3">
        <v>100</v>
      </c>
      <c r="I73" s="4">
        <v>16949236207900</v>
      </c>
      <c r="J73" s="25" t="s">
        <v>170</v>
      </c>
      <c r="K73" s="5">
        <v>4000</v>
      </c>
      <c r="L73" s="4">
        <v>26949236207907</v>
      </c>
      <c r="M73" s="26" t="s">
        <v>171</v>
      </c>
      <c r="N73" s="3" t="s">
        <v>166</v>
      </c>
      <c r="O73" s="10" t="s">
        <v>170</v>
      </c>
      <c r="P73" s="10" t="s">
        <v>170</v>
      </c>
      <c r="Q73" s="10" t="s">
        <v>170</v>
      </c>
      <c r="R73" s="10" t="s">
        <v>170</v>
      </c>
      <c r="S73" s="10" t="s">
        <v>170</v>
      </c>
      <c r="T73" s="10" t="s">
        <v>170</v>
      </c>
      <c r="U73" s="20">
        <v>120</v>
      </c>
      <c r="V73" s="20">
        <v>80</v>
      </c>
      <c r="W73" s="10" t="s">
        <v>170</v>
      </c>
      <c r="X73" s="3"/>
    </row>
    <row r="74" spans="1:24">
      <c r="L74" s="4"/>
    </row>
    <row r="75" spans="1:24">
      <c r="L75" s="4"/>
    </row>
    <row r="76" spans="1:24">
      <c r="L76" s="4"/>
    </row>
  </sheetData>
  <phoneticPr fontId="4" type="noConversion"/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FEAE3C756D04F9FAECCF0FC180538" ma:contentTypeVersion="17" ma:contentTypeDescription="Ein neues Dokument erstellen." ma:contentTypeScope="" ma:versionID="4f2f457ece9edce7374468d95a91cba2">
  <xsd:schema xmlns:xsd="http://www.w3.org/2001/XMLSchema" xmlns:xs="http://www.w3.org/2001/XMLSchema" xmlns:p="http://schemas.microsoft.com/office/2006/metadata/properties" xmlns:ns2="ef2aa88a-5f2f-4f2b-9a3e-77c70cb46416" xmlns:ns3="80a6012b-754d-4ef8-8539-ae048b14fff4" xmlns:ns4="7b2e7b23-c598-4caf-aaeb-e1ec8a2e3ede" targetNamespace="http://schemas.microsoft.com/office/2006/metadata/properties" ma:root="true" ma:fieldsID="d40a2a61c71109aca2c419c185a685fc" ns2:_="" ns3:_="" ns4:_="">
    <xsd:import namespace="ef2aa88a-5f2f-4f2b-9a3e-77c70cb46416"/>
    <xsd:import namespace="80a6012b-754d-4ef8-8539-ae048b14fff4"/>
    <xsd:import namespace="7b2e7b23-c598-4caf-aaeb-e1ec8a2e3ede"/>
    <xsd:element name="properties">
      <xsd:complexType>
        <xsd:sequence>
          <xsd:element name="documentManagement">
            <xsd:complexType>
              <xsd:all>
                <xsd:element ref="ns2:cbeeceb6958f4acdbbf1be9497b88386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aa88a-5f2f-4f2b-9a3e-77c70cb46416" elementFormDefault="qualified">
    <xsd:import namespace="http://schemas.microsoft.com/office/2006/documentManagement/types"/>
    <xsd:import namespace="http://schemas.microsoft.com/office/infopath/2007/PartnerControls"/>
    <xsd:element name="cbeeceb6958f4acdbbf1be9497b88386" ma:index="8" nillable="true" ma:taxonomy="true" ma:internalName="cbeeceb6958f4acdbbf1be9497b88386" ma:taxonomyFieldName="EIMColCollabAudience" ma:displayName="Global or local Collaboration Space" ma:readOnly="false" ma:default="" ma:fieldId="{cbeeceb6-958f-4acd-bbf1-be9497b88386}" ma:sspId="b29d0967-da9b-4a39-b679-e3fd6923df66" ma:termSetId="20293ea3-d300-4042-a0e3-6414640add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012b-754d-4ef8-8539-ae048b14fff4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b508c397-a3cb-4523-a9ae-673657b98053}" ma:internalName="TaxCatchAll" ma:showField="CatchAllData" ma:web="80a6012b-754d-4ef8-8539-ae048b14f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508c397-a3cb-4523-a9ae-673657b98053}" ma:internalName="TaxCatchAllLabel" ma:readOnly="true" ma:showField="CatchAllDataLabel" ma:web="80a6012b-754d-4ef8-8539-ae048b14f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e7b23-c598-4caf-aaeb-e1ec8a2e3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29d0967-da9b-4a39-b679-e3fd6923d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e7b23-c598-4caf-aaeb-e1ec8a2e3ede">
      <Terms xmlns="http://schemas.microsoft.com/office/infopath/2007/PartnerControls"/>
    </lcf76f155ced4ddcb4097134ff3c332f>
    <TaxCatchAll xmlns="80a6012b-754d-4ef8-8539-ae048b14fff4" xsi:nil="true"/>
    <cbeeceb6958f4acdbbf1be9497b88386 xmlns="ef2aa88a-5f2f-4f2b-9a3e-77c70cb46416">
      <Terms xmlns="http://schemas.microsoft.com/office/infopath/2007/PartnerControls"/>
    </cbeeceb6958f4acdbbf1be9497b88386>
  </documentManagement>
</p:properties>
</file>

<file path=customXml/itemProps1.xml><?xml version="1.0" encoding="utf-8"?>
<ds:datastoreItem xmlns:ds="http://schemas.openxmlformats.org/officeDocument/2006/customXml" ds:itemID="{25477D23-36F3-413F-A119-77865F383C3B}"/>
</file>

<file path=customXml/itemProps2.xml><?xml version="1.0" encoding="utf-8"?>
<ds:datastoreItem xmlns:ds="http://schemas.openxmlformats.org/officeDocument/2006/customXml" ds:itemID="{A55393CC-9168-4948-AC51-DB7B8FDE1003}"/>
</file>

<file path=customXml/itemProps3.xml><?xml version="1.0" encoding="utf-8"?>
<ds:datastoreItem xmlns:ds="http://schemas.openxmlformats.org/officeDocument/2006/customXml" ds:itemID="{4D6F6722-6533-4D2D-ACB0-741FD2832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Nuria Kiener</dc:creator>
  <cp:keywords/>
  <dc:description/>
  <cp:lastModifiedBy/>
  <cp:revision/>
  <dcterms:created xsi:type="dcterms:W3CDTF">2024-07-20T07:16:52Z</dcterms:created>
  <dcterms:modified xsi:type="dcterms:W3CDTF">2024-08-06T16:38:15Z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2024-07-20T07:24:33Z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2fc33a2b-b44c-412a-b4f5-6038c32dc8e5</vt:lpwstr>
  </property>
  <property fmtid="{D5CDD505-2E9C-101B-9397-08002B2CF9AE}" pid="8" name="MSIP_Label_a8de25a8-ef47-40a7-b7ec-c38f3edc2acf_ContentBits">
    <vt:lpwstr>0</vt:lpwstr>
  </property>
  <property fmtid="{D5CDD505-2E9C-101B-9397-08002B2CF9AE}" pid="9" name="ContentTypeId">
    <vt:lpwstr>0x010100CCFEE32B8CEA284DB137624B35B5A928</vt:lpwstr>
  </property>
  <property fmtid="{D5CDD505-2E9C-101B-9397-08002B2CF9AE}" pid="10" name="_dlc_DocIdItemGuid">
    <vt:lpwstr>647a2556-769f-48d2-a85b-7517a20c1b15</vt:lpwstr>
  </property>
  <property fmtid="{D5CDD505-2E9C-101B-9397-08002B2CF9AE}" pid="11" name="MediaServiceImageTags">
    <vt:lpwstr/>
  </property>
</Properties>
</file>